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oshi.yuui\TOSHIBA\002_柔道関係\015_県専門委員長\006_全国大会\04_福島全中\20_大会申込要項\01_申込データ\"/>
    </mc:Choice>
  </mc:AlternateContent>
  <bookViews>
    <workbookView xWindow="-105" yWindow="-105" windowWidth="23250" windowHeight="12570" tabRatio="760"/>
  </bookViews>
  <sheets>
    <sheet name="お願い" sheetId="8" r:id="rId1"/>
    <sheet name="㉑団体戦" sheetId="7" r:id="rId2"/>
    <sheet name="㉒個人戦" sheetId="3" r:id="rId3"/>
    <sheet name="㉓都道府県別選手一覧（様式１７）" sheetId="17" r:id="rId4"/>
    <sheet name="㉔参加費一覧（様式１８）" sheetId="15" r:id="rId5"/>
    <sheet name="㉕メンバーID等一覧" sheetId="16" r:id="rId6"/>
  </sheets>
  <definedNames>
    <definedName name="_xlnm.Print_Area" localSheetId="1">'㉑団体戦'!$A$4:$CE$21</definedName>
    <definedName name="_xlnm.Print_Area" localSheetId="2">'㉒個人戦'!$A$4:$V$32</definedName>
    <definedName name="_xlnm.Print_Area" localSheetId="3">'㉓都道府県別選手一覧（様式１７）'!$A$3:$X$46</definedName>
    <definedName name="_xlnm.Print_Area" localSheetId="4">'㉔参加費一覧（様式１８）'!$A$3:$M$27</definedName>
    <definedName name="_xlnm.Print_Area" localSheetId="5">'㉕メンバーID等一覧'!$A$3:$I$44</definedName>
    <definedName name="_xlnm.Print_Area" localSheetId="0">お願い!$A$1:$L$21</definedName>
    <definedName name="_xlnm.Print_Titles" localSheetId="2">'㉒個人戦'!#REF!</definedName>
  </definedNames>
  <calcPr calcId="162913"/>
</workbook>
</file>

<file path=xl/calcChain.xml><?xml version="1.0" encoding="utf-8"?>
<calcChain xmlns="http://schemas.openxmlformats.org/spreadsheetml/2006/main">
  <c r="I8" i="15" l="1"/>
  <c r="H8" i="15"/>
  <c r="G8" i="15"/>
  <c r="I27" i="15" l="1"/>
  <c r="H27" i="15"/>
  <c r="C44" i="16" l="1"/>
  <c r="C43" i="16"/>
  <c r="C42" i="16"/>
  <c r="C41" i="16"/>
  <c r="C40" i="16"/>
  <c r="C39" i="16"/>
  <c r="C38" i="16"/>
  <c r="C37" i="16"/>
  <c r="E44" i="16"/>
  <c r="E43" i="16"/>
  <c r="E42" i="16"/>
  <c r="E41" i="16"/>
  <c r="E40" i="16"/>
  <c r="E39" i="16"/>
  <c r="E38" i="16"/>
  <c r="E37" i="16"/>
  <c r="F44" i="16"/>
  <c r="F43" i="16"/>
  <c r="F42" i="16"/>
  <c r="F41" i="16"/>
  <c r="F40" i="16"/>
  <c r="F39" i="16"/>
  <c r="F38" i="16"/>
  <c r="F37" i="16"/>
  <c r="H44" i="16"/>
  <c r="H43" i="16"/>
  <c r="H42" i="16"/>
  <c r="H41" i="16"/>
  <c r="H40" i="16"/>
  <c r="H39" i="16"/>
  <c r="H38" i="16"/>
  <c r="H37" i="16"/>
  <c r="I44" i="16"/>
  <c r="I43" i="16"/>
  <c r="I42" i="16"/>
  <c r="I41" i="16"/>
  <c r="I40" i="16"/>
  <c r="I39" i="16"/>
  <c r="I38" i="16"/>
  <c r="I37" i="16"/>
  <c r="I33" i="16"/>
  <c r="I32" i="16"/>
  <c r="I31" i="16"/>
  <c r="I30" i="16"/>
  <c r="I29" i="16"/>
  <c r="I28" i="16"/>
  <c r="I27" i="16"/>
  <c r="I26" i="16"/>
  <c r="H33" i="16"/>
  <c r="H32" i="16"/>
  <c r="H31" i="16"/>
  <c r="H30" i="16"/>
  <c r="H29" i="16"/>
  <c r="H28" i="16"/>
  <c r="H27" i="16"/>
  <c r="H26" i="16"/>
  <c r="F33" i="16"/>
  <c r="F32" i="16"/>
  <c r="F31" i="16"/>
  <c r="F30" i="16"/>
  <c r="F29" i="16"/>
  <c r="F28" i="16"/>
  <c r="F27" i="16"/>
  <c r="F26" i="16"/>
  <c r="E33" i="16"/>
  <c r="E32" i="16"/>
  <c r="E31" i="16"/>
  <c r="E30" i="16"/>
  <c r="E29" i="16"/>
  <c r="E28" i="16"/>
  <c r="E27" i="16"/>
  <c r="E26" i="16"/>
  <c r="C33" i="16"/>
  <c r="C32" i="16"/>
  <c r="C31" i="16"/>
  <c r="C30" i="16"/>
  <c r="C29" i="16"/>
  <c r="C28" i="16"/>
  <c r="C27" i="16"/>
  <c r="C26" i="16"/>
  <c r="C22" i="16"/>
  <c r="C21" i="16"/>
  <c r="C20" i="16"/>
  <c r="C19" i="16"/>
  <c r="D18" i="16"/>
  <c r="C18" i="16"/>
  <c r="D17" i="16"/>
  <c r="C14" i="16"/>
  <c r="C13" i="16"/>
  <c r="C12" i="16"/>
  <c r="C11" i="16"/>
  <c r="C10" i="16"/>
  <c r="C9" i="16"/>
  <c r="C8" i="16"/>
  <c r="D7" i="16"/>
  <c r="C7" i="16"/>
  <c r="D6" i="16"/>
  <c r="C6" i="16"/>
  <c r="B18" i="16"/>
  <c r="B17" i="16"/>
  <c r="B7" i="16"/>
  <c r="B6" i="16"/>
  <c r="G44" i="16"/>
  <c r="G43" i="16"/>
  <c r="G42" i="16"/>
  <c r="G41" i="16"/>
  <c r="G40" i="16"/>
  <c r="G39" i="16"/>
  <c r="G38" i="16"/>
  <c r="G37" i="16"/>
  <c r="G33" i="16"/>
  <c r="G32" i="16"/>
  <c r="G31" i="16"/>
  <c r="G30" i="16"/>
  <c r="G29" i="16"/>
  <c r="G28" i="16"/>
  <c r="G27" i="16"/>
  <c r="G26" i="16"/>
  <c r="D44" i="16"/>
  <c r="D43" i="16"/>
  <c r="D42" i="16"/>
  <c r="D41" i="16"/>
  <c r="D40" i="16"/>
  <c r="D39" i="16"/>
  <c r="D38" i="16"/>
  <c r="D37" i="16"/>
  <c r="D33" i="16"/>
  <c r="D32" i="16"/>
  <c r="D31" i="16"/>
  <c r="D30" i="16"/>
  <c r="D29" i="16"/>
  <c r="D28" i="16"/>
  <c r="D27" i="16"/>
  <c r="D26" i="16"/>
  <c r="B44" i="16"/>
  <c r="B43" i="16"/>
  <c r="B42" i="16"/>
  <c r="B41" i="16"/>
  <c r="B40" i="16"/>
  <c r="B39" i="16"/>
  <c r="B38" i="16"/>
  <c r="B37" i="16"/>
  <c r="B33" i="16"/>
  <c r="B32" i="16"/>
  <c r="B31" i="16"/>
  <c r="B30" i="16"/>
  <c r="B29" i="16"/>
  <c r="B28" i="16"/>
  <c r="B27" i="16"/>
  <c r="B26" i="16"/>
  <c r="B22" i="16"/>
  <c r="B21" i="16"/>
  <c r="B20" i="16"/>
  <c r="B19" i="16"/>
  <c r="B14" i="16"/>
  <c r="B13" i="16"/>
  <c r="B12" i="16"/>
  <c r="B11" i="16"/>
  <c r="B10" i="16"/>
  <c r="B9" i="16"/>
  <c r="B8" i="16"/>
  <c r="T46" i="17"/>
  <c r="Q46" i="17"/>
  <c r="N46" i="17"/>
  <c r="J46" i="17"/>
  <c r="I46" i="17"/>
  <c r="H46" i="17"/>
  <c r="E46" i="17"/>
  <c r="C46" i="17"/>
  <c r="T45" i="17"/>
  <c r="Q45" i="17"/>
  <c r="N45" i="17"/>
  <c r="J45" i="17"/>
  <c r="I45" i="17"/>
  <c r="H45" i="17"/>
  <c r="E45" i="17"/>
  <c r="C45" i="17"/>
  <c r="T44" i="17"/>
  <c r="Q44" i="17"/>
  <c r="N44" i="17"/>
  <c r="J44" i="17"/>
  <c r="I44" i="17"/>
  <c r="H44" i="17"/>
  <c r="E44" i="17"/>
  <c r="C44" i="17"/>
  <c r="T43" i="17"/>
  <c r="Q43" i="17"/>
  <c r="N43" i="17"/>
  <c r="J43" i="17"/>
  <c r="I43" i="17"/>
  <c r="H43" i="17"/>
  <c r="E43" i="17"/>
  <c r="C43" i="17"/>
  <c r="T42" i="17"/>
  <c r="Q42" i="17"/>
  <c r="N42" i="17"/>
  <c r="J42" i="17"/>
  <c r="I42" i="17"/>
  <c r="H42" i="17"/>
  <c r="E42" i="17"/>
  <c r="C42" i="17"/>
  <c r="T41" i="17"/>
  <c r="Q41" i="17"/>
  <c r="N41" i="17"/>
  <c r="J41" i="17"/>
  <c r="I41" i="17"/>
  <c r="H41" i="17"/>
  <c r="E41" i="17"/>
  <c r="C41" i="17"/>
  <c r="T40" i="17"/>
  <c r="Q40" i="17"/>
  <c r="N40" i="17"/>
  <c r="J40" i="17"/>
  <c r="I40" i="17"/>
  <c r="H40" i="17"/>
  <c r="E40" i="17"/>
  <c r="C40" i="17"/>
  <c r="T39" i="17"/>
  <c r="Q39" i="17"/>
  <c r="N39" i="17"/>
  <c r="J39" i="17"/>
  <c r="I39" i="17"/>
  <c r="H39" i="17"/>
  <c r="E39" i="17"/>
  <c r="C39" i="17"/>
  <c r="T35" i="17"/>
  <c r="Q35" i="17"/>
  <c r="N35" i="17"/>
  <c r="J35" i="17"/>
  <c r="I35" i="17"/>
  <c r="H35" i="17"/>
  <c r="E35" i="17"/>
  <c r="C35" i="17"/>
  <c r="T34" i="17"/>
  <c r="Q34" i="17"/>
  <c r="N34" i="17"/>
  <c r="J34" i="17"/>
  <c r="I34" i="17"/>
  <c r="H34" i="17"/>
  <c r="E34" i="17"/>
  <c r="C34" i="17"/>
  <c r="T33" i="17"/>
  <c r="Q33" i="17"/>
  <c r="N33" i="17"/>
  <c r="J33" i="17"/>
  <c r="I33" i="17"/>
  <c r="H33" i="17"/>
  <c r="E33" i="17"/>
  <c r="C33" i="17"/>
  <c r="T32" i="17"/>
  <c r="Q32" i="17"/>
  <c r="N32" i="17"/>
  <c r="J32" i="17"/>
  <c r="I32" i="17"/>
  <c r="H32" i="17"/>
  <c r="E32" i="17"/>
  <c r="C32" i="17"/>
  <c r="T31" i="17"/>
  <c r="Q31" i="17"/>
  <c r="N31" i="17"/>
  <c r="J31" i="17"/>
  <c r="I31" i="17"/>
  <c r="H31" i="17"/>
  <c r="E31" i="17"/>
  <c r="C31" i="17"/>
  <c r="T30" i="17"/>
  <c r="Q30" i="17"/>
  <c r="N30" i="17"/>
  <c r="J30" i="17"/>
  <c r="I30" i="17"/>
  <c r="H30" i="17"/>
  <c r="E30" i="17"/>
  <c r="C30" i="17"/>
  <c r="T29" i="17"/>
  <c r="Q29" i="17"/>
  <c r="N29" i="17"/>
  <c r="J29" i="17"/>
  <c r="I29" i="17"/>
  <c r="H29" i="17"/>
  <c r="E29" i="17"/>
  <c r="C29" i="17"/>
  <c r="T28" i="17"/>
  <c r="Q28" i="17"/>
  <c r="N28" i="17"/>
  <c r="J28" i="17"/>
  <c r="I28" i="17"/>
  <c r="H28" i="17"/>
  <c r="C28" i="17"/>
  <c r="E28" i="17"/>
  <c r="F18" i="17"/>
  <c r="A18" i="17"/>
  <c r="H24" i="17"/>
  <c r="G24" i="17"/>
  <c r="F24" i="17"/>
  <c r="E24" i="17"/>
  <c r="D24" i="17"/>
  <c r="H23" i="17"/>
  <c r="G23" i="17"/>
  <c r="F23" i="17"/>
  <c r="E23" i="17"/>
  <c r="D23" i="17"/>
  <c r="H22" i="17"/>
  <c r="G22" i="17"/>
  <c r="F22" i="17"/>
  <c r="E22" i="17"/>
  <c r="D22" i="17"/>
  <c r="H21" i="17"/>
  <c r="G21" i="17"/>
  <c r="F21" i="17"/>
  <c r="E21" i="17"/>
  <c r="D21" i="17"/>
  <c r="H15" i="17"/>
  <c r="G15" i="17"/>
  <c r="F15" i="17"/>
  <c r="E15" i="17"/>
  <c r="D15" i="17"/>
  <c r="H14" i="17"/>
  <c r="G14" i="17"/>
  <c r="F14" i="17"/>
  <c r="E14" i="17"/>
  <c r="D14" i="17"/>
  <c r="H13" i="17"/>
  <c r="G13" i="17"/>
  <c r="F13" i="17"/>
  <c r="E13" i="17"/>
  <c r="D13" i="17"/>
  <c r="H12" i="17"/>
  <c r="G12" i="17"/>
  <c r="F12" i="17"/>
  <c r="E12" i="17"/>
  <c r="D12" i="17"/>
  <c r="H11" i="17"/>
  <c r="G11" i="17"/>
  <c r="F11" i="17"/>
  <c r="E11" i="17"/>
  <c r="D11" i="17"/>
  <c r="H10" i="17"/>
  <c r="G10" i="17"/>
  <c r="F10" i="17"/>
  <c r="E10" i="17"/>
  <c r="D10" i="17"/>
  <c r="H9" i="17"/>
  <c r="G9" i="17"/>
  <c r="F9" i="17"/>
  <c r="E9" i="17"/>
  <c r="D9" i="17"/>
  <c r="B24" i="17"/>
  <c r="B23" i="17"/>
  <c r="B22" i="17"/>
  <c r="B21" i="17"/>
  <c r="B15" i="17"/>
  <c r="B14" i="17"/>
  <c r="B13" i="17"/>
  <c r="B12" i="17"/>
  <c r="B11" i="17"/>
  <c r="B10" i="17"/>
  <c r="B9" i="17"/>
  <c r="F6" i="17"/>
  <c r="C17" i="16" l="1"/>
  <c r="A6" i="17" l="1"/>
  <c r="C5" i="15" l="1"/>
  <c r="A3" i="16" l="1"/>
  <c r="Q4" i="17"/>
  <c r="D6" i="7"/>
  <c r="G19" i="17" l="1"/>
  <c r="C19" i="17"/>
  <c r="A19" i="17"/>
  <c r="G7" i="17"/>
  <c r="C7" i="17"/>
  <c r="A7" i="17" l="1"/>
  <c r="D27" i="15"/>
  <c r="E27" i="15"/>
  <c r="F27" i="15"/>
  <c r="G27" i="15"/>
  <c r="J27" i="15"/>
  <c r="K27" i="15"/>
  <c r="L27" i="15"/>
  <c r="M27" i="15"/>
  <c r="C27" i="15"/>
  <c r="C6" i="3" l="1"/>
  <c r="B4" i="3" l="1"/>
  <c r="C4" i="7"/>
</calcChain>
</file>

<file path=xl/comments1.xml><?xml version="1.0" encoding="utf-8"?>
<comments xmlns="http://schemas.openxmlformats.org/spreadsheetml/2006/main">
  <authors>
    <author>nishi-jhs052</author>
    <author>Administrator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このセルを直すと、
全てに反映されます。
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このセルを直すと、
全てに反映されます。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一番最初に選択してから
ご活用ください。</t>
        </r>
      </text>
    </comment>
  </commentList>
</comments>
</file>

<file path=xl/sharedStrings.xml><?xml version="1.0" encoding="utf-8"?>
<sst xmlns="http://schemas.openxmlformats.org/spreadsheetml/2006/main" count="537" uniqueCount="250">
  <si>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</si>
  <si>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</si>
  <si>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</si>
  <si>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</si>
  <si>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</si>
  <si>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階級</t>
    <rPh sb="0" eb="2">
      <t>カイキュウ</t>
    </rPh>
    <phoneticPr fontId="3"/>
  </si>
  <si>
    <t>順位</t>
    <rPh sb="0" eb="2">
      <t>ジュンイ</t>
    </rPh>
    <phoneticPr fontId="3"/>
  </si>
  <si>
    <t>監督氏名</t>
    <rPh sb="0" eb="2">
      <t>カントク</t>
    </rPh>
    <rPh sb="2" eb="4">
      <t>シメイ</t>
    </rPh>
    <phoneticPr fontId="3"/>
  </si>
  <si>
    <t>プログラム用学校名（６文字以内）</t>
    <rPh sb="5" eb="6">
      <t>ヨウ</t>
    </rPh>
    <rPh sb="6" eb="9">
      <t>ガッコウメイ</t>
    </rPh>
    <rPh sb="11" eb="13">
      <t>モジ</t>
    </rPh>
    <rPh sb="13" eb="15">
      <t>イナイ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</si>
  <si>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</si>
  <si>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プログラム原稿の基になるので正確に記入してください。</t>
    <rPh sb="5" eb="7">
      <t>ゲンコウ</t>
    </rPh>
    <rPh sb="8" eb="9">
      <t>モト</t>
    </rPh>
    <rPh sb="14" eb="16">
      <t>セイカク</t>
    </rPh>
    <rPh sb="17" eb="19">
      <t>キニュウ</t>
    </rPh>
    <phoneticPr fontId="3"/>
  </si>
  <si>
    <t>２位校</t>
    <rPh sb="1" eb="2">
      <t>イ</t>
    </rPh>
    <rPh sb="2" eb="3">
      <t>コウ</t>
    </rPh>
    <phoneticPr fontId="3"/>
  </si>
  <si>
    <t>３位校</t>
    <rPh sb="1" eb="2">
      <t>イ</t>
    </rPh>
    <rPh sb="2" eb="3">
      <t>コウ</t>
    </rPh>
    <phoneticPr fontId="3"/>
  </si>
  <si>
    <t>４位校</t>
    <rPh sb="1" eb="2">
      <t>イ</t>
    </rPh>
    <rPh sb="2" eb="3">
      <t>コウ</t>
    </rPh>
    <phoneticPr fontId="3"/>
  </si>
  <si>
    <t>コーチ氏名</t>
    <rPh sb="3" eb="5">
      <t>シメイ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</si>
  <si>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</si>
  <si>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</si>
  <si>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</si>
  <si>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先鋒</t>
    <rPh sb="0" eb="2">
      <t>センポウ</t>
    </rPh>
    <phoneticPr fontId="3"/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</si>
  <si>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</si>
  <si>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</si>
  <si>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男子個人戦</t>
    <rPh sb="0" eb="2">
      <t>ダンシ</t>
    </rPh>
    <rPh sb="2" eb="5">
      <t>コジンセン</t>
    </rPh>
    <phoneticPr fontId="3"/>
  </si>
  <si>
    <t>女子個人戦</t>
    <rPh sb="0" eb="2">
      <t>ジョシ</t>
    </rPh>
    <rPh sb="2" eb="5">
      <t>コジンセン</t>
    </rPh>
    <phoneticPr fontId="3"/>
  </si>
  <si>
    <t>送信先</t>
    <rPh sb="0" eb="3">
      <t>ソウシンサキ</t>
    </rPh>
    <phoneticPr fontId="3"/>
  </si>
  <si>
    <t>次鋒</t>
    <rPh sb="0" eb="1">
      <t>ジ</t>
    </rPh>
    <rPh sb="1" eb="2">
      <t>ホコ</t>
    </rPh>
    <phoneticPr fontId="3"/>
  </si>
  <si>
    <t>プログラム記載用（６字以内）</t>
    <rPh sb="5" eb="7">
      <t>キサイ</t>
    </rPh>
    <rPh sb="7" eb="8">
      <t>ヨウ</t>
    </rPh>
    <rPh sb="10" eb="11">
      <t>ジ</t>
    </rPh>
    <rPh sb="11" eb="13">
      <t>イナイ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</si>
  <si>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</si>
  <si>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</si>
  <si>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ふりがな</t>
    <phoneticPr fontId="3"/>
  </si>
  <si>
    <t>ふりかな</t>
    <phoneticPr fontId="3"/>
  </si>
  <si>
    <t>段位</t>
    <rPh sb="0" eb="2">
      <t>ダンイ</t>
    </rPh>
    <phoneticPr fontId="3"/>
  </si>
  <si>
    <t>ふりがな</t>
  </si>
  <si>
    <t>選手氏名</t>
    <rPh sb="0" eb="2">
      <t>センシュ</t>
    </rPh>
    <rPh sb="2" eb="4">
      <t>シメイ</t>
    </rPh>
    <phoneticPr fontId="3"/>
  </si>
  <si>
    <t>ふりがな</t>
    <phoneticPr fontId="3"/>
  </si>
  <si>
    <t>正式学校名</t>
    <rPh sb="0" eb="2">
      <t>セイシキ</t>
    </rPh>
    <rPh sb="2" eb="5">
      <t>ガッコウメイ</t>
    </rPh>
    <phoneticPr fontId="3"/>
  </si>
  <si>
    <t>せい</t>
    <phoneticPr fontId="3"/>
  </si>
  <si>
    <t>めい</t>
    <phoneticPr fontId="3"/>
  </si>
  <si>
    <t>ふりがな</t>
    <phoneticPr fontId="3"/>
  </si>
  <si>
    <t>携帯電話</t>
    <rPh sb="0" eb="2">
      <t>ケイタイ</t>
    </rPh>
    <rPh sb="2" eb="4">
      <t>デンワ</t>
    </rPh>
    <phoneticPr fontId="3"/>
  </si>
  <si>
    <t>氏　名</t>
    <rPh sb="0" eb="1">
      <t>シ</t>
    </rPh>
    <rPh sb="2" eb="3">
      <t>メイ</t>
    </rPh>
    <phoneticPr fontId="3"/>
  </si>
  <si>
    <t>次鋒</t>
    <rPh sb="0" eb="2">
      <t>ジホウ</t>
    </rPh>
    <phoneticPr fontId="3"/>
  </si>
  <si>
    <t>コーチ</t>
    <phoneticPr fontId="3"/>
  </si>
  <si>
    <t>９０ｋｇ超</t>
    <rPh sb="4" eb="5">
      <t>チョウ</t>
    </rPh>
    <phoneticPr fontId="3"/>
  </si>
  <si>
    <t>７０ｋｇ超</t>
    <rPh sb="4" eb="5">
      <t>チョウ</t>
    </rPh>
    <phoneticPr fontId="3"/>
  </si>
  <si>
    <t>連絡先メールアドレス</t>
    <rPh sb="0" eb="3">
      <t>レンラクサキ</t>
    </rPh>
    <phoneticPr fontId="3"/>
  </si>
  <si>
    <t>お願いへ戻る</t>
    <rPh sb="1" eb="2">
      <t>ネガ</t>
    </rPh>
    <rPh sb="4" eb="5">
      <t>モド</t>
    </rPh>
    <phoneticPr fontId="3"/>
  </si>
  <si>
    <t>男子団体代表</t>
    <rPh sb="0" eb="2">
      <t>ダンシ</t>
    </rPh>
    <rPh sb="2" eb="4">
      <t>ダンタイ</t>
    </rPh>
    <rPh sb="4" eb="6">
      <t>ダイヒョウ</t>
    </rPh>
    <phoneticPr fontId="3"/>
  </si>
  <si>
    <t>氏　　名</t>
    <rPh sb="0" eb="1">
      <t>シ</t>
    </rPh>
    <rPh sb="3" eb="4">
      <t>メイ</t>
    </rPh>
    <phoneticPr fontId="3"/>
  </si>
  <si>
    <t>大</t>
    <rPh sb="0" eb="1">
      <t>タイ</t>
    </rPh>
    <phoneticPr fontId="3"/>
  </si>
  <si>
    <t>副</t>
    <rPh sb="0" eb="1">
      <t>フク</t>
    </rPh>
    <phoneticPr fontId="3"/>
  </si>
  <si>
    <t>中</t>
    <rPh sb="0" eb="1">
      <t>ナカ</t>
    </rPh>
    <phoneticPr fontId="3"/>
  </si>
  <si>
    <t>次</t>
    <rPh sb="0" eb="1">
      <t>ジ</t>
    </rPh>
    <phoneticPr fontId="3"/>
  </si>
  <si>
    <t>先</t>
    <rPh sb="0" eb="1">
      <t>セン</t>
    </rPh>
    <phoneticPr fontId="3"/>
  </si>
  <si>
    <t>女子団体代表</t>
    <rPh sb="0" eb="2">
      <t>ジョシ</t>
    </rPh>
    <rPh sb="2" eb="4">
      <t>ダンタイ</t>
    </rPh>
    <rPh sb="4" eb="6">
      <t>ダイヒョウ</t>
    </rPh>
    <phoneticPr fontId="3"/>
  </si>
  <si>
    <t>男子個人代表</t>
    <rPh sb="0" eb="2">
      <t>ダンシ</t>
    </rPh>
    <rPh sb="2" eb="4">
      <t>コジン</t>
    </rPh>
    <rPh sb="4" eb="6">
      <t>ダイヒョウ</t>
    </rPh>
    <phoneticPr fontId="3"/>
  </si>
  <si>
    <t>階　級</t>
    <rPh sb="0" eb="1">
      <t>カイ</t>
    </rPh>
    <rPh sb="2" eb="3">
      <t>キュウ</t>
    </rPh>
    <phoneticPr fontId="3"/>
  </si>
  <si>
    <t>監督</t>
    <rPh sb="0" eb="2">
      <t>カントク</t>
    </rPh>
    <phoneticPr fontId="3"/>
  </si>
  <si>
    <t>代理</t>
    <rPh sb="0" eb="2">
      <t>ダイリ</t>
    </rPh>
    <phoneticPr fontId="3"/>
  </si>
  <si>
    <t>代表
監督</t>
    <rPh sb="0" eb="2">
      <t>ダイヒョウ</t>
    </rPh>
    <rPh sb="3" eb="5">
      <t>カントク</t>
    </rPh>
    <phoneticPr fontId="3"/>
  </si>
  <si>
    <t>５０ｋｇ</t>
    <phoneticPr fontId="3"/>
  </si>
  <si>
    <t>５５ｋｇ</t>
    <phoneticPr fontId="3"/>
  </si>
  <si>
    <t>６０ｋｇ</t>
    <phoneticPr fontId="3"/>
  </si>
  <si>
    <t>６６ｋｇ</t>
    <phoneticPr fontId="3"/>
  </si>
  <si>
    <t>７３ｋｇ</t>
    <phoneticPr fontId="3"/>
  </si>
  <si>
    <t>８１ｋｇ</t>
    <phoneticPr fontId="3"/>
  </si>
  <si>
    <t>９０ｋｇ</t>
    <phoneticPr fontId="3"/>
  </si>
  <si>
    <t>女子個人代表</t>
    <rPh sb="0" eb="2">
      <t>ジョシ</t>
    </rPh>
    <rPh sb="2" eb="4">
      <t>コジン</t>
    </rPh>
    <rPh sb="4" eb="6">
      <t>ダイヒョウ</t>
    </rPh>
    <phoneticPr fontId="3"/>
  </si>
  <si>
    <t>４０kg</t>
    <phoneticPr fontId="3"/>
  </si>
  <si>
    <t>４４kg</t>
    <phoneticPr fontId="3"/>
  </si>
  <si>
    <t>４８ｋｇ</t>
    <phoneticPr fontId="3"/>
  </si>
  <si>
    <t>５２ｋｇ</t>
    <phoneticPr fontId="3"/>
  </si>
  <si>
    <t>５７ｋｇ</t>
    <phoneticPr fontId="3"/>
  </si>
  <si>
    <t>６３ｋｇ</t>
    <phoneticPr fontId="3"/>
  </si>
  <si>
    <t>７０ｋｇ</t>
    <phoneticPr fontId="3"/>
  </si>
  <si>
    <t>都道府県名</t>
    <rPh sb="0" eb="4">
      <t>トドウフケン</t>
    </rPh>
    <rPh sb="4" eb="5">
      <t>メイ</t>
    </rPh>
    <phoneticPr fontId="3"/>
  </si>
  <si>
    <t>全国中学校柔道大会</t>
    <rPh sb="0" eb="2">
      <t>ゼンコク</t>
    </rPh>
    <rPh sb="2" eb="5">
      <t>チュウガッコウ</t>
    </rPh>
    <rPh sb="5" eb="7">
      <t>ジュウドウ</t>
    </rPh>
    <rPh sb="7" eb="9">
      <t>タイカイ</t>
    </rPh>
    <phoneticPr fontId="3"/>
  </si>
  <si>
    <r>
      <t>★団体、個人とも入力しましたら、ファイル名を</t>
    </r>
    <r>
      <rPr>
        <b/>
        <sz val="10"/>
        <color indexed="10"/>
        <rFont val="ＭＳ ゴシック"/>
        <family val="3"/>
        <charset val="128"/>
      </rPr>
      <t>都道府県名で保存し</t>
    </r>
    <r>
      <rPr>
        <b/>
        <sz val="10"/>
        <rFont val="ＭＳ ゴシック"/>
        <family val="3"/>
        <charset val="128"/>
      </rPr>
      <t>、実行
　委員会までＥメールに添付し、提出をお願いいたします。</t>
    </r>
    <rPh sb="1" eb="3">
      <t>ダンタイ</t>
    </rPh>
    <rPh sb="4" eb="6">
      <t>コジン</t>
    </rPh>
    <rPh sb="8" eb="10">
      <t>ニュウリョク</t>
    </rPh>
    <rPh sb="20" eb="21">
      <t>メイ</t>
    </rPh>
    <rPh sb="22" eb="27">
      <t>トドウフケンメイ</t>
    </rPh>
    <rPh sb="28" eb="30">
      <t>ホゾン</t>
    </rPh>
    <rPh sb="32" eb="34">
      <t>ジッコウ</t>
    </rPh>
    <rPh sb="36" eb="39">
      <t>イインカイ</t>
    </rPh>
    <rPh sb="46" eb="48">
      <t>テンプ</t>
    </rPh>
    <rPh sb="50" eb="52">
      <t>テイシュツ</t>
    </rPh>
    <rPh sb="54" eb="55">
      <t>ネガ</t>
    </rPh>
    <phoneticPr fontId="3"/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</si>
  <si>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</si>
  <si>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</si>
  <si>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</si>
  <si>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</si>
  <si>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</si>
  <si>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</si>
  <si>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</si>
  <si>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</si>
  <si>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</si>
  <si>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</si>
  <si>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</si>
  <si>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</si>
  <si>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</si>
  <si>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</si>
  <si>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</si>
  <si>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</si>
  <si>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</si>
  <si>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</si>
  <si>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</si>
  <si>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</si>
  <si>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</si>
  <si>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</si>
  <si>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</si>
  <si>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</si>
  <si>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</si>
  <si>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</si>
  <si>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</si>
  <si>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</si>
  <si>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</si>
  <si>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</si>
  <si>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</si>
  <si>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</si>
  <si>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</si>
  <si>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</si>
  <si>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</si>
  <si>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</si>
  <si>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</si>
  <si>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</si>
  <si>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</si>
  <si>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</si>
  <si>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</si>
  <si>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</si>
  <si>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出場校</t>
    <rPh sb="0" eb="3">
      <t>シュツジョウコウ</t>
    </rPh>
    <phoneticPr fontId="3"/>
  </si>
  <si>
    <t>補員1</t>
    <rPh sb="0" eb="2">
      <t>ホイン</t>
    </rPh>
    <phoneticPr fontId="3"/>
  </si>
  <si>
    <t>補員2</t>
    <rPh sb="0" eb="2">
      <t>ホイン</t>
    </rPh>
    <phoneticPr fontId="3"/>
  </si>
  <si>
    <t>補員</t>
    <rPh sb="0" eb="1">
      <t>ホ</t>
    </rPh>
    <rPh sb="1" eb="2">
      <t>イン</t>
    </rPh>
    <phoneticPr fontId="3"/>
  </si>
  <si>
    <t>補員１</t>
    <rPh sb="0" eb="1">
      <t>ホ</t>
    </rPh>
    <rPh sb="1" eb="2">
      <t>イン</t>
    </rPh>
    <phoneticPr fontId="3"/>
  </si>
  <si>
    <t>補員２</t>
    <rPh sb="0" eb="1">
      <t>ホ</t>
    </rPh>
    <rPh sb="1" eb="2">
      <t>イン</t>
    </rPh>
    <phoneticPr fontId="3"/>
  </si>
  <si>
    <t>補員</t>
    <rPh sb="0" eb="2">
      <t>ホイン</t>
    </rPh>
    <phoneticPr fontId="3"/>
  </si>
  <si>
    <t>50kg</t>
    <phoneticPr fontId="3"/>
  </si>
  <si>
    <t>55kg</t>
    <phoneticPr fontId="3"/>
  </si>
  <si>
    <t>60kg</t>
    <phoneticPr fontId="3"/>
  </si>
  <si>
    <t>66kg</t>
    <phoneticPr fontId="3"/>
  </si>
  <si>
    <t>73kg</t>
    <phoneticPr fontId="3"/>
  </si>
  <si>
    <t>81kg</t>
    <phoneticPr fontId="3"/>
  </si>
  <si>
    <t>90kg</t>
    <phoneticPr fontId="3"/>
  </si>
  <si>
    <t>90kg超</t>
    <rPh sb="4" eb="5">
      <t>チョウ</t>
    </rPh>
    <phoneticPr fontId="3"/>
  </si>
  <si>
    <t>40kg</t>
    <phoneticPr fontId="3"/>
  </si>
  <si>
    <t>44kg</t>
    <phoneticPr fontId="3"/>
  </si>
  <si>
    <t>48kg</t>
    <phoneticPr fontId="3"/>
  </si>
  <si>
    <t>52kg</t>
    <phoneticPr fontId="3"/>
  </si>
  <si>
    <t>57kg</t>
    <phoneticPr fontId="3"/>
  </si>
  <si>
    <t>63kg</t>
    <phoneticPr fontId="3"/>
  </si>
  <si>
    <t>70kg</t>
    <phoneticPr fontId="3"/>
  </si>
  <si>
    <t>７０kg超</t>
    <rPh sb="4" eb="5">
      <t>チョウ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</si>
  <si>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</si>
  <si>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</si>
  <si>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No</t>
    <phoneticPr fontId="3"/>
  </si>
  <si>
    <t>都道府県名</t>
  </si>
  <si>
    <t>例</t>
    <rPh sb="0" eb="1">
      <t>レイ</t>
    </rPh>
    <phoneticPr fontId="3"/>
  </si>
  <si>
    <t>選手</t>
    <rPh sb="0" eb="2">
      <t>センシュ</t>
    </rPh>
    <phoneticPr fontId="3"/>
  </si>
  <si>
    <t>000000000</t>
  </si>
  <si>
    <t>合計</t>
    <rPh sb="0" eb="2">
      <t>ゴウケイ</t>
    </rPh>
    <phoneticPr fontId="3"/>
  </si>
  <si>
    <t>一郎</t>
    <rPh sb="0" eb="2">
      <t>イチロウ</t>
    </rPh>
    <phoneticPr fontId="2"/>
  </si>
  <si>
    <t>初</t>
    <rPh sb="0" eb="1">
      <t>ショ</t>
    </rPh>
    <phoneticPr fontId="2"/>
  </si>
  <si>
    <t>以下の手順で、作成・提出をお願いします</t>
    <rPh sb="0" eb="2">
      <t>イカ</t>
    </rPh>
    <rPh sb="3" eb="5">
      <t>テジュン</t>
    </rPh>
    <rPh sb="7" eb="9">
      <t>サクセイ</t>
    </rPh>
    <rPh sb="10" eb="12">
      <t>テイシュツ</t>
    </rPh>
    <rPh sb="14" eb="15">
      <t>ネガ</t>
    </rPh>
    <phoneticPr fontId="2"/>
  </si>
  <si>
    <t>Ｅメール　申込書</t>
    <phoneticPr fontId="3"/>
  </si>
  <si>
    <t>監督</t>
    <rPh sb="0" eb="2">
      <t>カントク</t>
    </rPh>
    <phoneticPr fontId="3"/>
  </si>
  <si>
    <t>コーチ</t>
    <phoneticPr fontId="3"/>
  </si>
  <si>
    <t>50kg</t>
    <phoneticPr fontId="3"/>
  </si>
  <si>
    <t>55kg</t>
    <phoneticPr fontId="3"/>
  </si>
  <si>
    <t>60kg</t>
    <phoneticPr fontId="3"/>
  </si>
  <si>
    <t>66kg</t>
    <phoneticPr fontId="3"/>
  </si>
  <si>
    <t>73kg</t>
    <phoneticPr fontId="3"/>
  </si>
  <si>
    <t>81kg</t>
    <phoneticPr fontId="3"/>
  </si>
  <si>
    <t>90kg</t>
    <phoneticPr fontId="3"/>
  </si>
  <si>
    <t>90kg超</t>
    <rPh sb="4" eb="5">
      <t>チョウ</t>
    </rPh>
    <phoneticPr fontId="3"/>
  </si>
  <si>
    <t>選手</t>
    <rPh sb="0" eb="2">
      <t>センシュ</t>
    </rPh>
    <phoneticPr fontId="3"/>
  </si>
  <si>
    <t>氏名</t>
    <rPh sb="0" eb="2">
      <t>シメイ</t>
    </rPh>
    <phoneticPr fontId="3"/>
  </si>
  <si>
    <t>階級</t>
    <rPh sb="0" eb="2">
      <t>カイキュウ</t>
    </rPh>
    <phoneticPr fontId="3"/>
  </si>
  <si>
    <t>40kg</t>
    <phoneticPr fontId="3"/>
  </si>
  <si>
    <t>44kg</t>
    <phoneticPr fontId="3"/>
  </si>
  <si>
    <t>48kg</t>
    <phoneticPr fontId="3"/>
  </si>
  <si>
    <t>52kg</t>
    <phoneticPr fontId="3"/>
  </si>
  <si>
    <t>57kg</t>
    <phoneticPr fontId="3"/>
  </si>
  <si>
    <t>63kg</t>
    <phoneticPr fontId="3"/>
  </si>
  <si>
    <t>70kg</t>
    <phoneticPr fontId="3"/>
  </si>
  <si>
    <t>70kg超</t>
    <rPh sb="4" eb="5">
      <t>チョウ</t>
    </rPh>
    <phoneticPr fontId="3"/>
  </si>
  <si>
    <t>学校</t>
    <rPh sb="0" eb="2">
      <t>ガッコウ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</si>
  <si>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</si>
  <si>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</si>
  <si>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</si>
  <si>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男子団体</t>
    <rPh sb="0" eb="2">
      <t>ダンシ</t>
    </rPh>
    <rPh sb="2" eb="4">
      <t>ダンタイ</t>
    </rPh>
    <phoneticPr fontId="3"/>
  </si>
  <si>
    <t>女子団体</t>
    <rPh sb="0" eb="2">
      <t>ジョシ</t>
    </rPh>
    <rPh sb="2" eb="4">
      <t>ダンタイ</t>
    </rPh>
    <phoneticPr fontId="3"/>
  </si>
  <si>
    <t>男子個人</t>
    <rPh sb="0" eb="2">
      <t>ダンシ</t>
    </rPh>
    <rPh sb="2" eb="4">
      <t>コジン</t>
    </rPh>
    <phoneticPr fontId="3"/>
  </si>
  <si>
    <t>女子個人</t>
    <rPh sb="0" eb="1">
      <t>オンナ</t>
    </rPh>
    <rPh sb="2" eb="4">
      <t>コジン</t>
    </rPh>
    <phoneticPr fontId="3"/>
  </si>
  <si>
    <t>都道府県委員長氏名</t>
    <rPh sb="0" eb="4">
      <t>トドウフケン</t>
    </rPh>
    <phoneticPr fontId="3"/>
  </si>
  <si>
    <r>
      <t>　 プロ原稿枠を印刷し、</t>
    </r>
    <r>
      <rPr>
        <b/>
        <sz val="10"/>
        <color rgb="FFFF0000"/>
        <rFont val="ＭＳ Ｐゴシック"/>
        <family val="3"/>
        <charset val="128"/>
      </rPr>
      <t>参加校からの大会申込書と選手名等を照合してください。
　 もし一致していない場合</t>
    </r>
    <r>
      <rPr>
        <sz val="10"/>
        <rFont val="ＭＳ Ｐゴシック"/>
        <family val="3"/>
        <charset val="128"/>
      </rPr>
      <t>は、大会申込書（学校長押印）が正式なので、
　 監督にデータを再提出してもらい、コピー＆値で貼り付けをやり直してください。</t>
    </r>
    <phoneticPr fontId="3"/>
  </si>
  <si>
    <r>
      <t xml:space="preserve">各参加校から送られてきた
集合写真データ
をここに貼り付けてください。
</t>
    </r>
    <r>
      <rPr>
        <b/>
        <sz val="12"/>
        <color rgb="FFFF0000"/>
        <rFont val="ＭＳ Ｐ明朝"/>
        <family val="1"/>
        <charset val="128"/>
      </rPr>
      <t>※この枠は、参考です。
写真の縦と横の割合を
変更しないでください。</t>
    </r>
    <r>
      <rPr>
        <sz val="12"/>
        <rFont val="ＭＳ Ｐ明朝"/>
        <family val="1"/>
        <charset val="128"/>
      </rPr>
      <t xml:space="preserve">
このシートは、ロックされています。
メニューバーの挿入→画像
で、写真を貼り付けてください。</t>
    </r>
    <rPh sb="0" eb="1">
      <t>カク</t>
    </rPh>
    <rPh sb="1" eb="3">
      <t>サンカ</t>
    </rPh>
    <rPh sb="3" eb="4">
      <t>コウ</t>
    </rPh>
    <rPh sb="6" eb="7">
      <t>オク</t>
    </rPh>
    <rPh sb="13" eb="15">
      <t>シュウゴウ</t>
    </rPh>
    <rPh sb="15" eb="17">
      <t>シャシン</t>
    </rPh>
    <rPh sb="25" eb="26">
      <t>ハ</t>
    </rPh>
    <rPh sb="27" eb="28">
      <t>ツ</t>
    </rPh>
    <rPh sb="40" eb="41">
      <t>ワク</t>
    </rPh>
    <rPh sb="43" eb="45">
      <t>サンコウ</t>
    </rPh>
    <rPh sb="49" eb="51">
      <t>シャシン</t>
    </rPh>
    <rPh sb="52" eb="53">
      <t>タテ</t>
    </rPh>
    <rPh sb="54" eb="55">
      <t>ヨコ</t>
    </rPh>
    <rPh sb="56" eb="58">
      <t>ワリアイ</t>
    </rPh>
    <rPh sb="60" eb="62">
      <t>ヘンコウ</t>
    </rPh>
    <rPh sb="98" eb="100">
      <t>ソウニュウ</t>
    </rPh>
    <rPh sb="101" eb="103">
      <t>ガゾウ</t>
    </rPh>
    <rPh sb="106" eb="108">
      <t>シャシン</t>
    </rPh>
    <rPh sb="109" eb="110">
      <t>ハ</t>
    </rPh>
    <rPh sb="111" eb="112">
      <t>ツ</t>
    </rPh>
    <phoneticPr fontId="3"/>
  </si>
  <si>
    <r>
      <t xml:space="preserve">各参加校から送られてきた
集合写真データ
をここに貼り付けてください。
</t>
    </r>
    <r>
      <rPr>
        <b/>
        <sz val="12"/>
        <color rgb="FFFF0000"/>
        <rFont val="ＭＳ Ｐ明朝"/>
        <family val="1"/>
        <charset val="128"/>
      </rPr>
      <t>※この枠は、参考です。
写真の縦と横の割合を
変更しないでください。</t>
    </r>
    <r>
      <rPr>
        <sz val="12"/>
        <rFont val="ＭＳ Ｐ明朝"/>
        <family val="1"/>
        <charset val="128"/>
      </rPr>
      <t xml:space="preserve">
このシートは、ロックされています。
メニューバーの挿入→画像
で、写真を貼り付けてください。</t>
    </r>
    <phoneticPr fontId="3"/>
  </si>
  <si>
    <t>補１</t>
    <rPh sb="0" eb="1">
      <t>ホ</t>
    </rPh>
    <phoneticPr fontId="3"/>
  </si>
  <si>
    <t>補２</t>
    <rPh sb="0" eb="1">
      <t>ホ</t>
    </rPh>
    <phoneticPr fontId="3"/>
  </si>
  <si>
    <t>補</t>
    <rPh sb="0" eb="1">
      <t>ホ</t>
    </rPh>
    <phoneticPr fontId="3"/>
  </si>
  <si>
    <t>正式名称</t>
    <rPh sb="0" eb="2">
      <t>セイシキ</t>
    </rPh>
    <rPh sb="2" eb="4">
      <t>メイショウ</t>
    </rPh>
    <phoneticPr fontId="3"/>
  </si>
  <si>
    <t>参加費一覧</t>
    <rPh sb="0" eb="3">
      <t>サンカヒ</t>
    </rPh>
    <rPh sb="3" eb="5">
      <t>イチラン</t>
    </rPh>
    <phoneticPr fontId="3"/>
  </si>
  <si>
    <t>男子
参加
人数</t>
    <rPh sb="0" eb="2">
      <t>ダンシ</t>
    </rPh>
    <rPh sb="3" eb="5">
      <t>サンカ</t>
    </rPh>
    <rPh sb="6" eb="8">
      <t>ニンズウ</t>
    </rPh>
    <phoneticPr fontId="3"/>
  </si>
  <si>
    <t>女子
参加
人数</t>
    <rPh sb="0" eb="2">
      <t>ジョシ</t>
    </rPh>
    <rPh sb="3" eb="5">
      <t>サンカ</t>
    </rPh>
    <rPh sb="6" eb="8">
      <t>ニンズウ</t>
    </rPh>
    <phoneticPr fontId="3"/>
  </si>
  <si>
    <t>合計
参加
人数</t>
    <rPh sb="0" eb="2">
      <t>ゴウケイ</t>
    </rPh>
    <rPh sb="3" eb="5">
      <t>サンカ</t>
    </rPh>
    <rPh sb="6" eb="8">
      <t>ニンズウ</t>
    </rPh>
    <phoneticPr fontId="3"/>
  </si>
  <si>
    <t>個人戦のみ
出場者の
開会式
参加数</t>
    <rPh sb="0" eb="3">
      <t>コジンセン</t>
    </rPh>
    <rPh sb="6" eb="9">
      <t>シュツジョウシャ</t>
    </rPh>
    <rPh sb="11" eb="14">
      <t>カイカイシキ</t>
    </rPh>
    <rPh sb="15" eb="18">
      <t>サンカスウ</t>
    </rPh>
    <phoneticPr fontId="3"/>
  </si>
  <si>
    <t>団体戦
出場者の
開会式
参加数</t>
    <rPh sb="0" eb="3">
      <t>ダンタイセン</t>
    </rPh>
    <rPh sb="4" eb="7">
      <t>シュツジョウシャ</t>
    </rPh>
    <rPh sb="9" eb="12">
      <t>カイカイシキ</t>
    </rPh>
    <rPh sb="13" eb="16">
      <t>サンカスウ</t>
    </rPh>
    <phoneticPr fontId="3"/>
  </si>
  <si>
    <t>（様式１７）</t>
    <rPh sb="1" eb="3">
      <t>ヨウシキ</t>
    </rPh>
    <phoneticPr fontId="3"/>
  </si>
  <si>
    <t>㉓都道府県別選手一覧（様式１７）　※出場チームの写真を貼り付けてください</t>
    <rPh sb="18" eb="20">
      <t>シュツジョウ</t>
    </rPh>
    <rPh sb="24" eb="26">
      <t>シャシン</t>
    </rPh>
    <rPh sb="27" eb="28">
      <t>ハ</t>
    </rPh>
    <rPh sb="29" eb="30">
      <t>ツ</t>
    </rPh>
    <phoneticPr fontId="3"/>
  </si>
  <si>
    <t>（様式１８）</t>
    <rPh sb="1" eb="3">
      <t>ヨウシキ</t>
    </rPh>
    <phoneticPr fontId="3"/>
  </si>
  <si>
    <t>都道府県別選手一覧</t>
    <rPh sb="0" eb="4">
      <t>トドウフケン</t>
    </rPh>
    <rPh sb="4" eb="5">
      <t>ベツ</t>
    </rPh>
    <rPh sb="5" eb="7">
      <t>センシュ</t>
    </rPh>
    <rPh sb="7" eb="9">
      <t>イチラン</t>
    </rPh>
    <phoneticPr fontId="3"/>
  </si>
  <si>
    <t>㉔参加費一覧（様式１８）　※出場校から提出されたファイルからコピー＆値で貼り付けを行ってください</t>
    <rPh sb="14" eb="17">
      <t>シュツジョウコウ</t>
    </rPh>
    <rPh sb="19" eb="21">
      <t>テイシュツ</t>
    </rPh>
    <rPh sb="34" eb="35">
      <t>アタイ</t>
    </rPh>
    <rPh sb="36" eb="37">
      <t>ハ</t>
    </rPh>
    <rPh sb="38" eb="39">
      <t>ツ</t>
    </rPh>
    <rPh sb="41" eb="42">
      <t>オコナ</t>
    </rPh>
    <phoneticPr fontId="3"/>
  </si>
  <si>
    <t>㉒個人戦　※出場校から提出されたファイルからコピー＆値で貼り付けを行ってください</t>
    <rPh sb="6" eb="9">
      <t>シュツジョウコウ</t>
    </rPh>
    <rPh sb="11" eb="13">
      <t>テイシュツ</t>
    </rPh>
    <rPh sb="26" eb="27">
      <t>アタイ</t>
    </rPh>
    <rPh sb="28" eb="29">
      <t>ハ</t>
    </rPh>
    <rPh sb="30" eb="31">
      <t>ツ</t>
    </rPh>
    <rPh sb="33" eb="34">
      <t>オコナ</t>
    </rPh>
    <phoneticPr fontId="3"/>
  </si>
  <si>
    <t>㉑団体戦　※出場校から提出されたファイルからコピー＆値で貼り付けを行ってください</t>
    <rPh sb="1" eb="4">
      <t>ダンタイセン</t>
    </rPh>
    <rPh sb="6" eb="9">
      <t>シュツジョウコウ</t>
    </rPh>
    <rPh sb="11" eb="13">
      <t>テイシュツ</t>
    </rPh>
    <rPh sb="26" eb="27">
      <t>アタイ</t>
    </rPh>
    <rPh sb="28" eb="29">
      <t>ハ</t>
    </rPh>
    <rPh sb="30" eb="31">
      <t>ツ</t>
    </rPh>
    <rPh sb="33" eb="34">
      <t>オコナ</t>
    </rPh>
    <phoneticPr fontId="3"/>
  </si>
  <si>
    <t>全柔連メンバーID･公認柔道指導者資格　一覧表</t>
    <rPh sb="10" eb="19">
      <t>コウニンジュウドウシドウシャシカク</t>
    </rPh>
    <rPh sb="20" eb="23">
      <t>イチランヒョウ</t>
    </rPh>
    <phoneticPr fontId="3"/>
  </si>
  <si>
    <t>全柔連メンバーID</t>
  </si>
  <si>
    <t>全柔連メンバーID</t>
    <phoneticPr fontId="3"/>
  </si>
  <si>
    <t>公認柔道指導者資格</t>
    <rPh sb="0" eb="9">
      <t>コウニンジュウドウシドウシャシカク</t>
    </rPh>
    <phoneticPr fontId="3"/>
  </si>
  <si>
    <t>氏名</t>
    <phoneticPr fontId="3"/>
  </si>
  <si>
    <t>全柔連メンバーID</t>
    <phoneticPr fontId="3"/>
  </si>
  <si>
    <t>A指導員</t>
    <rPh sb="1" eb="4">
      <t>シドウイン</t>
    </rPh>
    <phoneticPr fontId="3"/>
  </si>
  <si>
    <t>B指導員</t>
    <rPh sb="1" eb="4">
      <t>シドウイン</t>
    </rPh>
    <phoneticPr fontId="3"/>
  </si>
  <si>
    <t>㉕メンバーID等一覧　※参考にしてください</t>
    <rPh sb="7" eb="8">
      <t>トウ</t>
    </rPh>
    <rPh sb="8" eb="10">
      <t>イチラン</t>
    </rPh>
    <rPh sb="12" eb="14">
      <t>サンコウ</t>
    </rPh>
    <phoneticPr fontId="3"/>
  </si>
  <si>
    <t>大会参加費
プログラム代</t>
    <rPh sb="11" eb="12">
      <t>ダイ</t>
    </rPh>
    <phoneticPr fontId="3"/>
  </si>
  <si>
    <t>大会参加費</t>
    <phoneticPr fontId="3"/>
  </si>
  <si>
    <t>プログラム代</t>
    <rPh sb="5" eb="6">
      <t>ダイ</t>
    </rPh>
    <phoneticPr fontId="2"/>
  </si>
  <si>
    <t>岡山県</t>
  </si>
  <si>
    <t>広島県</t>
  </si>
  <si>
    <t>山口県</t>
  </si>
  <si>
    <t>徳島県</t>
  </si>
  <si>
    <t>香川県</t>
  </si>
  <si>
    <t>沖縄県</t>
  </si>
  <si>
    <t>第５３回</t>
    <rPh sb="0" eb="1">
      <t>ダイ</t>
    </rPh>
    <rPh sb="3" eb="4">
      <t>カイ</t>
    </rPh>
    <phoneticPr fontId="3"/>
  </si>
  <si>
    <t>（福島大会）</t>
    <rPh sb="1" eb="3">
      <t>フクシマ</t>
    </rPh>
    <phoneticPr fontId="3"/>
  </si>
  <si>
    <t>zenchujudo.sukagawa.m78@gmail.com</t>
    <phoneticPr fontId="3"/>
  </si>
  <si>
    <r>
      <t>★プログラム作成上、</t>
    </r>
    <r>
      <rPr>
        <b/>
        <sz val="13"/>
        <color indexed="10"/>
        <rFont val="ＭＳ ゴシック"/>
        <family val="3"/>
        <charset val="128"/>
      </rPr>
      <t>令和4年8月3日(水)までに送信</t>
    </r>
    <r>
      <rPr>
        <b/>
        <sz val="13"/>
        <rFont val="ＭＳ ゴシック"/>
        <family val="3"/>
        <charset val="128"/>
      </rPr>
      <t>をお願いします。
　尚、外字の対応の選手がいるようでしたら、メールに
　一言添えて頂くようお願いいたします。</t>
    </r>
    <rPh sb="36" eb="37">
      <t>ナオ</t>
    </rPh>
    <rPh sb="38" eb="40">
      <t>ガイジ</t>
    </rPh>
    <rPh sb="41" eb="43">
      <t>タイオウ</t>
    </rPh>
    <rPh sb="44" eb="46">
      <t>センシュ</t>
    </rPh>
    <rPh sb="62" eb="64">
      <t>ヒトコト</t>
    </rPh>
    <rPh sb="64" eb="65">
      <t>ソ</t>
    </rPh>
    <rPh sb="67" eb="68">
      <t>イタダ</t>
    </rPh>
    <rPh sb="72" eb="73">
      <t>ネガ</t>
    </rPh>
    <phoneticPr fontId="3"/>
  </si>
  <si>
    <t>いわき市立植田中学校</t>
    <rPh sb="3" eb="5">
      <t>シリツ</t>
    </rPh>
    <rPh sb="5" eb="7">
      <t>ウエダ</t>
    </rPh>
    <rPh sb="7" eb="10">
      <t>チュウガッコウ</t>
    </rPh>
    <phoneticPr fontId="2"/>
  </si>
  <si>
    <t>いわきしりつうえだちゅうがっこう</t>
  </si>
  <si>
    <t>植田</t>
    <rPh sb="0" eb="2">
      <t>ウエダ</t>
    </rPh>
    <phoneticPr fontId="2"/>
  </si>
  <si>
    <t>うえだ</t>
  </si>
  <si>
    <t>須賀川</t>
    <rPh sb="0" eb="3">
      <t>スカガワ</t>
    </rPh>
    <phoneticPr fontId="2"/>
  </si>
  <si>
    <t>すかがわいちろう</t>
  </si>
  <si>
    <t>次郎</t>
    <rPh sb="0" eb="2">
      <t>ジロウ</t>
    </rPh>
    <phoneticPr fontId="2"/>
  </si>
  <si>
    <t>すかがわじろう</t>
  </si>
  <si>
    <t>三郎</t>
    <rPh sb="0" eb="2">
      <t>サブロウ</t>
    </rPh>
    <phoneticPr fontId="2"/>
  </si>
  <si>
    <t>すかがわさぶろう</t>
  </si>
  <si>
    <t>20**/6/6</t>
  </si>
  <si>
    <t>一子</t>
    <rPh sb="0" eb="2">
      <t>イチコ</t>
    </rPh>
    <phoneticPr fontId="2"/>
  </si>
  <si>
    <t>すかがわいちこ</t>
  </si>
  <si>
    <t>次子</t>
    <rPh sb="0" eb="2">
      <t>ツギコ</t>
    </rPh>
    <phoneticPr fontId="2"/>
  </si>
  <si>
    <t>すかがわつぎこ</t>
  </si>
  <si>
    <t>三子</t>
    <rPh sb="0" eb="1">
      <t>ミ</t>
    </rPh>
    <rPh sb="1" eb="2">
      <t>コ</t>
    </rPh>
    <phoneticPr fontId="2"/>
  </si>
  <si>
    <t>すかがわみつこ</t>
  </si>
  <si>
    <t>すかがわ</t>
  </si>
  <si>
    <t>いちろう</t>
  </si>
  <si>
    <t>磐城　太郎</t>
    <rPh sb="0" eb="2">
      <t>イワキ</t>
    </rPh>
    <rPh sb="3" eb="5">
      <t>タロウ</t>
    </rPh>
    <phoneticPr fontId="2"/>
  </si>
  <si>
    <t>郡山　五郎</t>
    <rPh sb="0" eb="2">
      <t>コオリヤマ</t>
    </rPh>
    <rPh sb="3" eb="5">
      <t>ゴロウ</t>
    </rPh>
    <phoneticPr fontId="2"/>
  </si>
  <si>
    <t>いちこ</t>
  </si>
  <si>
    <t>20**/5/12</t>
  </si>
  <si>
    <t>いわき市立植田中学校</t>
    <rPh sb="3" eb="5">
      <t>シリツ</t>
    </rPh>
    <rPh sb="5" eb="7">
      <t>ウエダ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</si>
</sst>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6" formatCode="&quot;¥&quot;#,##0;[Red]&quot;¥&quot;\-#,##0"/>
    <numFmt numFmtId="176" formatCode="0.0_ "/>
    <numFmt numFmtId="177" formatCode="yyyy/m/d;@"/>
    <numFmt numFmtId="178" formatCode="0.0_);[Red]\(0.0\)"/>
    <numFmt numFmtId="179" formatCode="&quot;〒&quot;###\-####"/>
    <numFmt numFmtId="180" formatCode="&quot;¥&quot;#,##0_);[Red]\(&quot;¥&quot;#,##0\)"/>
    <numFmt numFmtId="181" formatCode="0_ 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AR丸ゴシック体M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ゴシック"/>
      <family val="3"/>
      <charset val="128"/>
      <scheme val="major"/>
    </font>
    <font>
      <sz val="18"/>
      <name val="ＤＦＰ極太明朝体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ＤＦ極太明朝体"/>
      <family val="1"/>
      <charset val="128"/>
    </font>
    <font>
      <sz val="11"/>
      <name val="ＭＳ 明朝"/>
      <family val="1"/>
      <charset val="128"/>
    </font>
    <font>
      <sz val="28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3"/>
      <color indexed="10"/>
      <name val="ＭＳ 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2"/>
      <color rgb="FF00206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4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1" applyFont="1" applyFill="1" applyAlignment="1" applyProtection="1"/>
    <xf numFmtId="0" fontId="0" fillId="0" borderId="0" xfId="0" applyFill="1" applyBorder="1"/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5" borderId="47" xfId="0" applyFont="1" applyFill="1" applyBorder="1" applyAlignment="1">
      <alignment horizontal="center" vertical="center" shrinkToFit="1"/>
    </xf>
    <xf numFmtId="178" fontId="2" fillId="5" borderId="47" xfId="0" applyNumberFormat="1" applyFont="1" applyFill="1" applyBorder="1" applyAlignment="1">
      <alignment horizontal="center" vertical="center" shrinkToFit="1"/>
    </xf>
    <xf numFmtId="0" fontId="2" fillId="5" borderId="5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0" fillId="5" borderId="4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3" fillId="3" borderId="55" xfId="0" applyFont="1" applyFill="1" applyBorder="1" applyAlignment="1">
      <alignment horizontal="center" vertical="center" textRotation="255" shrinkToFit="1"/>
    </xf>
    <xf numFmtId="0" fontId="12" fillId="0" borderId="2" xfId="0" applyFont="1" applyFill="1" applyBorder="1" applyAlignment="1">
      <alignment vertical="center" shrinkToFit="1"/>
    </xf>
    <xf numFmtId="0" fontId="13" fillId="3" borderId="56" xfId="0" applyFont="1" applyFill="1" applyBorder="1" applyAlignment="1">
      <alignment horizontal="center" vertical="center" textRotation="255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3" fillId="3" borderId="76" xfId="0" applyFont="1" applyFill="1" applyBorder="1" applyAlignment="1">
      <alignment horizontal="center" vertical="center" textRotation="255" shrinkToFit="1"/>
    </xf>
    <xf numFmtId="0" fontId="24" fillId="8" borderId="11" xfId="0" applyFont="1" applyFill="1" applyBorder="1" applyAlignment="1">
      <alignment horizontal="center" vertical="center" shrinkToFit="1"/>
    </xf>
    <xf numFmtId="0" fontId="24" fillId="8" borderId="5" xfId="0" applyFont="1" applyFill="1" applyBorder="1" applyAlignment="1">
      <alignment horizontal="center" vertical="center" shrinkToFit="1"/>
    </xf>
    <xf numFmtId="0" fontId="24" fillId="8" borderId="14" xfId="0" applyFont="1" applyFill="1" applyBorder="1" applyAlignment="1">
      <alignment horizontal="center" vertical="center" shrinkToFit="1"/>
    </xf>
    <xf numFmtId="0" fontId="24" fillId="8" borderId="15" xfId="0" applyFont="1" applyFill="1" applyBorder="1" applyAlignment="1">
      <alignment horizontal="center" vertical="center" shrinkToFit="1"/>
    </xf>
    <xf numFmtId="0" fontId="24" fillId="8" borderId="16" xfId="0" applyFont="1" applyFill="1" applyBorder="1" applyAlignment="1">
      <alignment horizontal="center" vertical="center" shrinkToFit="1"/>
    </xf>
    <xf numFmtId="0" fontId="24" fillId="8" borderId="17" xfId="0" applyFont="1" applyFill="1" applyBorder="1" applyAlignment="1">
      <alignment horizontal="center" vertical="center" shrinkToFit="1"/>
    </xf>
    <xf numFmtId="0" fontId="24" fillId="8" borderId="19" xfId="0" applyFont="1" applyFill="1" applyBorder="1" applyAlignment="1">
      <alignment horizontal="center" vertical="center" shrinkToFit="1"/>
    </xf>
    <xf numFmtId="0" fontId="24" fillId="8" borderId="21" xfId="0" applyFont="1" applyFill="1" applyBorder="1" applyAlignment="1">
      <alignment horizontal="center" vertical="center" shrinkToFit="1"/>
    </xf>
    <xf numFmtId="177" fontId="24" fillId="8" borderId="21" xfId="0" applyNumberFormat="1" applyFont="1" applyFill="1" applyBorder="1" applyAlignment="1">
      <alignment horizontal="center" vertical="center" shrinkToFit="1"/>
    </xf>
    <xf numFmtId="176" fontId="24" fillId="8" borderId="21" xfId="0" applyNumberFormat="1" applyFont="1" applyFill="1" applyBorder="1" applyAlignment="1">
      <alignment horizontal="center" vertical="center" shrinkToFit="1"/>
    </xf>
    <xf numFmtId="176" fontId="24" fillId="8" borderId="22" xfId="0" applyNumberFormat="1" applyFont="1" applyFill="1" applyBorder="1" applyAlignment="1">
      <alignment horizontal="center" vertical="center" shrinkToFit="1"/>
    </xf>
    <xf numFmtId="0" fontId="24" fillId="8" borderId="23" xfId="0" applyFont="1" applyFill="1" applyBorder="1" applyAlignment="1">
      <alignment horizontal="center" vertical="center" shrinkToFit="1"/>
    </xf>
    <xf numFmtId="0" fontId="24" fillId="8" borderId="24" xfId="0" applyFont="1" applyFill="1" applyBorder="1" applyAlignment="1">
      <alignment horizontal="center" vertical="center" shrinkToFit="1"/>
    </xf>
    <xf numFmtId="176" fontId="24" fillId="8" borderId="25" xfId="0" applyNumberFormat="1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177" fontId="12" fillId="3" borderId="21" xfId="0" applyNumberFormat="1" applyFont="1" applyFill="1" applyBorder="1" applyAlignment="1">
      <alignment horizontal="center" vertical="center" shrinkToFit="1"/>
    </xf>
    <xf numFmtId="176" fontId="12" fillId="3" borderId="21" xfId="0" applyNumberFormat="1" applyFont="1" applyFill="1" applyBorder="1" applyAlignment="1">
      <alignment horizontal="center" vertical="center" shrinkToFit="1"/>
    </xf>
    <xf numFmtId="176" fontId="12" fillId="3" borderId="22" xfId="0" applyNumberFormat="1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176" fontId="12" fillId="3" borderId="2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77" fontId="12" fillId="0" borderId="21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3" fillId="3" borderId="77" xfId="0" applyFont="1" applyFill="1" applyBorder="1" applyAlignment="1">
      <alignment horizontal="center" vertical="center" textRotation="255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177" fontId="12" fillId="0" borderId="36" xfId="0" applyNumberFormat="1" applyFont="1" applyFill="1" applyBorder="1" applyAlignment="1">
      <alignment horizontal="center" vertical="center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176" fontId="12" fillId="0" borderId="37" xfId="0" applyNumberFormat="1" applyFont="1" applyFill="1" applyBorder="1" applyAlignment="1">
      <alignment horizontal="center" vertical="center" shrinkToFit="1"/>
    </xf>
    <xf numFmtId="176" fontId="12" fillId="0" borderId="38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right" shrinkToFit="1"/>
    </xf>
    <xf numFmtId="0" fontId="12" fillId="0" borderId="0" xfId="0" applyFont="1" applyFill="1" applyBorder="1"/>
    <xf numFmtId="0" fontId="12" fillId="0" borderId="0" xfId="0" applyFont="1" applyFill="1"/>
    <xf numFmtId="0" fontId="13" fillId="4" borderId="55" xfId="0" applyFont="1" applyFill="1" applyBorder="1" applyAlignment="1">
      <alignment horizontal="center" vertical="center" textRotation="255" shrinkToFit="1"/>
    </xf>
    <xf numFmtId="0" fontId="12" fillId="0" borderId="0" xfId="0" applyFont="1" applyAlignment="1">
      <alignment vertical="center" shrinkToFit="1"/>
    </xf>
    <xf numFmtId="0" fontId="13" fillId="4" borderId="56" xfId="0" applyFont="1" applyFill="1" applyBorder="1" applyAlignment="1">
      <alignment horizontal="center" vertical="center" textRotation="255" shrinkToFit="1"/>
    </xf>
    <xf numFmtId="0" fontId="13" fillId="4" borderId="76" xfId="0" applyFont="1" applyFill="1" applyBorder="1" applyAlignment="1">
      <alignment horizontal="center" vertical="center" textRotation="255" shrinkToFit="1"/>
    </xf>
    <xf numFmtId="0" fontId="24" fillId="8" borderId="26" xfId="0" applyFont="1" applyFill="1" applyBorder="1" applyAlignment="1">
      <alignment horizontal="center" vertical="center" shrinkToFit="1"/>
    </xf>
    <xf numFmtId="0" fontId="24" fillId="8" borderId="4" xfId="0" applyFont="1" applyFill="1" applyBorder="1" applyAlignment="1">
      <alignment horizontal="center" vertical="center" shrinkToFit="1"/>
    </xf>
    <xf numFmtId="0" fontId="24" fillId="8" borderId="39" xfId="0" applyFont="1" applyFill="1" applyBorder="1" applyAlignment="1">
      <alignment horizontal="center" vertical="center" shrinkToFit="1"/>
    </xf>
    <xf numFmtId="0" fontId="24" fillId="8" borderId="4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3" fillId="4" borderId="77" xfId="0" applyFont="1" applyFill="1" applyBorder="1" applyAlignment="1">
      <alignment horizontal="center" vertical="center" textRotation="255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 shrinkToFit="1"/>
    </xf>
    <xf numFmtId="0" fontId="12" fillId="4" borderId="32" xfId="0" applyFont="1" applyFill="1" applyBorder="1" applyAlignment="1">
      <alignment horizontal="center" vertical="center" shrinkToFit="1"/>
    </xf>
    <xf numFmtId="0" fontId="12" fillId="4" borderId="33" xfId="0" applyFont="1" applyFill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177" fontId="12" fillId="4" borderId="36" xfId="0" applyNumberFormat="1" applyFont="1" applyFill="1" applyBorder="1" applyAlignment="1">
      <alignment horizontal="center" vertical="center" shrinkToFit="1"/>
    </xf>
    <xf numFmtId="176" fontId="12" fillId="4" borderId="36" xfId="0" applyNumberFormat="1" applyFont="1" applyFill="1" applyBorder="1" applyAlignment="1">
      <alignment horizontal="center" vertical="center" shrinkToFit="1"/>
    </xf>
    <xf numFmtId="176" fontId="12" fillId="4" borderId="37" xfId="0" applyNumberFormat="1" applyFont="1" applyFill="1" applyBorder="1" applyAlignment="1">
      <alignment horizontal="center" vertical="center" shrinkToFit="1"/>
    </xf>
    <xf numFmtId="176" fontId="12" fillId="4" borderId="3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distributed" indent="1"/>
    </xf>
    <xf numFmtId="0" fontId="12" fillId="0" borderId="8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8" fillId="2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4" fillId="8" borderId="54" xfId="0" applyFont="1" applyFill="1" applyBorder="1" applyAlignment="1">
      <alignment horizontal="center" vertical="center" shrinkToFit="1"/>
    </xf>
    <xf numFmtId="0" fontId="12" fillId="3" borderId="82" xfId="0" applyFont="1" applyFill="1" applyBorder="1" applyAlignment="1">
      <alignment horizontal="center" vertical="center" shrinkToFit="1"/>
    </xf>
    <xf numFmtId="0" fontId="12" fillId="0" borderId="82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3" borderId="43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9" fillId="11" borderId="68" xfId="0" applyFont="1" applyFill="1" applyBorder="1" applyAlignment="1">
      <alignment horizontal="center" vertical="center" shrinkToFit="1"/>
    </xf>
    <xf numFmtId="0" fontId="29" fillId="11" borderId="71" xfId="0" applyFont="1" applyFill="1" applyBorder="1" applyAlignment="1">
      <alignment horizontal="center" vertical="center" shrinkToFit="1"/>
    </xf>
    <xf numFmtId="0" fontId="18" fillId="9" borderId="8" xfId="0" applyFont="1" applyFill="1" applyBorder="1" applyAlignment="1">
      <alignment horizontal="center" vertical="center"/>
    </xf>
    <xf numFmtId="0" fontId="44" fillId="1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vertical="center" textRotation="255" shrinkToFit="1"/>
    </xf>
    <xf numFmtId="0" fontId="13" fillId="3" borderId="57" xfId="0" applyFont="1" applyFill="1" applyBorder="1" applyAlignment="1">
      <alignment vertical="center" textRotation="255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95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3" borderId="97" xfId="0" applyFont="1" applyFill="1" applyBorder="1" applyAlignment="1">
      <alignment horizontal="center" vertical="center" shrinkToFit="1"/>
    </xf>
    <xf numFmtId="0" fontId="13" fillId="4" borderId="56" xfId="0" applyFont="1" applyFill="1" applyBorder="1" applyAlignment="1">
      <alignment vertical="center" textRotation="255" shrinkToFit="1"/>
    </xf>
    <xf numFmtId="0" fontId="13" fillId="4" borderId="57" xfId="0" applyFont="1" applyFill="1" applyBorder="1" applyAlignment="1">
      <alignment vertical="center" textRotation="255" shrinkToFit="1"/>
    </xf>
    <xf numFmtId="0" fontId="0" fillId="0" borderId="47" xfId="5" applyFont="1" applyBorder="1" applyAlignment="1">
      <alignment horizontal="center" vertical="center"/>
    </xf>
    <xf numFmtId="0" fontId="0" fillId="0" borderId="50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 shrinkToFit="1"/>
    </xf>
    <xf numFmtId="0" fontId="2" fillId="0" borderId="8" xfId="5" applyFont="1" applyBorder="1" applyAlignment="1">
      <alignment horizontal="center" vertical="center" shrinkToFit="1"/>
    </xf>
    <xf numFmtId="0" fontId="2" fillId="8" borderId="12" xfId="5" applyFont="1" applyFill="1" applyBorder="1" applyAlignment="1">
      <alignment horizontal="center" vertical="center" shrinkToFit="1"/>
    </xf>
    <xf numFmtId="0" fontId="2" fillId="8" borderId="8" xfId="5" applyFont="1" applyFill="1" applyBorder="1" applyAlignment="1">
      <alignment horizontal="center" vertical="center" shrinkToFit="1"/>
    </xf>
    <xf numFmtId="0" fontId="2" fillId="8" borderId="10" xfId="5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177" fontId="2" fillId="5" borderId="8" xfId="0" applyNumberFormat="1" applyFont="1" applyFill="1" applyBorder="1" applyAlignment="1">
      <alignment horizontal="center" vertical="center" shrinkToFit="1"/>
    </xf>
    <xf numFmtId="178" fontId="2" fillId="5" borderId="8" xfId="0" applyNumberFormat="1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0" fillId="5" borderId="47" xfId="0" applyFont="1" applyFill="1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13" borderId="8" xfId="0" applyFont="1" applyFill="1" applyBorder="1" applyAlignment="1">
      <alignment horizontal="center" vertical="center" shrinkToFit="1"/>
    </xf>
    <xf numFmtId="0" fontId="0" fillId="13" borderId="8" xfId="0" applyFill="1" applyBorder="1" applyAlignment="1">
      <alignment horizontal="center" vertical="center" shrinkToFit="1"/>
    </xf>
    <xf numFmtId="177" fontId="2" fillId="13" borderId="8" xfId="0" applyNumberFormat="1" applyFont="1" applyFill="1" applyBorder="1" applyAlignment="1">
      <alignment horizontal="center" vertical="center" shrinkToFit="1"/>
    </xf>
    <xf numFmtId="178" fontId="2" fillId="13" borderId="8" xfId="0" applyNumberFormat="1" applyFont="1" applyFill="1" applyBorder="1" applyAlignment="1">
      <alignment horizontal="center" vertical="center" shrinkToFit="1"/>
    </xf>
    <xf numFmtId="0" fontId="2" fillId="13" borderId="46" xfId="0" applyFont="1" applyFill="1" applyBorder="1" applyAlignment="1">
      <alignment horizontal="center" vertical="center" shrinkToFit="1"/>
    </xf>
    <xf numFmtId="0" fontId="0" fillId="13" borderId="46" xfId="0" applyFill="1" applyBorder="1" applyAlignment="1">
      <alignment horizontal="center" vertical="center" shrinkToFit="1"/>
    </xf>
    <xf numFmtId="177" fontId="2" fillId="13" borderId="46" xfId="0" applyNumberFormat="1" applyFont="1" applyFill="1" applyBorder="1" applyAlignment="1">
      <alignment horizontal="center" vertical="center" shrinkToFit="1"/>
    </xf>
    <xf numFmtId="178" fontId="2" fillId="13" borderId="46" xfId="0" applyNumberFormat="1" applyFont="1" applyFill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13" borderId="12" xfId="0" applyFont="1" applyFill="1" applyBorder="1" applyAlignment="1">
      <alignment horizontal="center" vertical="center" shrinkToFit="1"/>
    </xf>
    <xf numFmtId="0" fontId="16" fillId="13" borderId="99" xfId="0" applyFont="1" applyFill="1" applyBorder="1" applyAlignment="1">
      <alignment horizontal="center" vertical="center" shrinkToFit="1"/>
    </xf>
    <xf numFmtId="0" fontId="16" fillId="14" borderId="12" xfId="0" applyFont="1" applyFill="1" applyBorder="1" applyAlignment="1">
      <alignment horizontal="center" vertical="center" shrinkToFit="1"/>
    </xf>
    <xf numFmtId="0" fontId="2" fillId="14" borderId="8" xfId="0" applyFont="1" applyFill="1" applyBorder="1" applyAlignment="1">
      <alignment horizontal="center" vertical="center" shrinkToFit="1"/>
    </xf>
    <xf numFmtId="0" fontId="0" fillId="14" borderId="8" xfId="0" applyFill="1" applyBorder="1" applyAlignment="1">
      <alignment horizontal="center" vertical="center" shrinkToFit="1"/>
    </xf>
    <xf numFmtId="177" fontId="2" fillId="14" borderId="8" xfId="0" applyNumberFormat="1" applyFont="1" applyFill="1" applyBorder="1" applyAlignment="1">
      <alignment horizontal="center" vertical="center" shrinkToFit="1"/>
    </xf>
    <xf numFmtId="178" fontId="2" fillId="14" borderId="8" xfId="0" applyNumberFormat="1" applyFont="1" applyFill="1" applyBorder="1" applyAlignment="1">
      <alignment horizontal="center" vertical="center" shrinkToFit="1"/>
    </xf>
    <xf numFmtId="0" fontId="2" fillId="14" borderId="10" xfId="0" applyFont="1" applyFill="1" applyBorder="1" applyAlignment="1">
      <alignment horizontal="center" vertical="center" shrinkToFit="1"/>
    </xf>
    <xf numFmtId="0" fontId="13" fillId="14" borderId="8" xfId="0" applyFont="1" applyFill="1" applyBorder="1" applyAlignment="1">
      <alignment horizontal="center" vertical="center" shrinkToFit="1"/>
    </xf>
    <xf numFmtId="0" fontId="16" fillId="14" borderId="99" xfId="0" applyFont="1" applyFill="1" applyBorder="1" applyAlignment="1">
      <alignment horizontal="center" vertical="center" shrinkToFit="1"/>
    </xf>
    <xf numFmtId="0" fontId="2" fillId="14" borderId="46" xfId="0" applyFont="1" applyFill="1" applyBorder="1" applyAlignment="1">
      <alignment horizontal="center" vertical="center" shrinkToFit="1"/>
    </xf>
    <xf numFmtId="0" fontId="0" fillId="14" borderId="46" xfId="0" applyFill="1" applyBorder="1" applyAlignment="1">
      <alignment horizontal="center" vertical="center" shrinkToFit="1"/>
    </xf>
    <xf numFmtId="177" fontId="2" fillId="14" borderId="46" xfId="0" applyNumberFormat="1" applyFont="1" applyFill="1" applyBorder="1" applyAlignment="1">
      <alignment horizontal="center" vertical="center" shrinkToFit="1"/>
    </xf>
    <xf numFmtId="178" fontId="2" fillId="14" borderId="46" xfId="0" applyNumberFormat="1" applyFont="1" applyFill="1" applyBorder="1" applyAlignment="1">
      <alignment horizontal="center" vertical="center" shrinkToFit="1"/>
    </xf>
    <xf numFmtId="0" fontId="2" fillId="14" borderId="81" xfId="0" applyFont="1" applyFill="1" applyBorder="1" applyAlignment="1">
      <alignment horizontal="center" vertical="center" shrinkToFit="1"/>
    </xf>
    <xf numFmtId="0" fontId="0" fillId="9" borderId="8" xfId="0" applyFill="1" applyBorder="1" applyAlignment="1">
      <alignment horizontal="center" vertical="center" shrinkToFit="1"/>
    </xf>
    <xf numFmtId="0" fontId="46" fillId="0" borderId="0" xfId="9" applyFont="1" applyProtection="1">
      <alignment vertical="center"/>
      <protection locked="0"/>
    </xf>
    <xf numFmtId="0" fontId="46" fillId="0" borderId="8" xfId="9" applyFont="1" applyBorder="1" applyAlignment="1" applyProtection="1">
      <alignment horizontal="center" vertical="center" shrinkToFit="1"/>
      <protection locked="0"/>
    </xf>
    <xf numFmtId="0" fontId="46" fillId="0" borderId="8" xfId="9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6" fillId="0" borderId="8" xfId="9" applyFont="1" applyFill="1" applyBorder="1" applyAlignment="1">
      <alignment horizontal="center" vertical="center" shrinkToFit="1"/>
    </xf>
    <xf numFmtId="0" fontId="46" fillId="0" borderId="8" xfId="9" applyFont="1" applyFill="1" applyBorder="1" applyAlignment="1" applyProtection="1">
      <alignment horizontal="center" vertical="center" shrinkToFit="1"/>
      <protection locked="0"/>
    </xf>
    <xf numFmtId="0" fontId="46" fillId="0" borderId="9" xfId="9" applyFont="1" applyFill="1" applyBorder="1" applyAlignment="1" applyProtection="1">
      <alignment horizontal="center" vertical="center" shrinkToFit="1"/>
      <protection locked="0"/>
    </xf>
    <xf numFmtId="0" fontId="46" fillId="0" borderId="7" xfId="9" applyFont="1" applyFill="1" applyBorder="1" applyAlignment="1" applyProtection="1">
      <alignment vertical="center" shrinkToFit="1"/>
      <protection locked="0"/>
    </xf>
    <xf numFmtId="0" fontId="47" fillId="0" borderId="0" xfId="9" applyFont="1" applyAlignment="1" applyProtection="1">
      <alignment horizontal="center"/>
      <protection locked="0"/>
    </xf>
    <xf numFmtId="0" fontId="45" fillId="15" borderId="8" xfId="9" applyFont="1" applyFill="1" applyBorder="1" applyAlignment="1">
      <alignment horizontal="center" vertical="center" shrinkToFit="1"/>
    </xf>
    <xf numFmtId="0" fontId="45" fillId="15" borderId="8" xfId="9" applyFont="1" applyFill="1" applyBorder="1" applyAlignment="1" applyProtection="1">
      <alignment horizontal="center" vertical="center" shrinkToFit="1"/>
      <protection locked="0"/>
    </xf>
    <xf numFmtId="0" fontId="45" fillId="15" borderId="9" xfId="9" applyFont="1" applyFill="1" applyBorder="1" applyAlignment="1" applyProtection="1">
      <alignment horizontal="center" vertical="center" shrinkToFit="1"/>
      <protection locked="0"/>
    </xf>
    <xf numFmtId="0" fontId="45" fillId="15" borderId="7" xfId="9" applyFont="1" applyFill="1" applyBorder="1" applyAlignment="1" applyProtection="1">
      <alignment vertical="center" shrinkToFit="1"/>
      <protection locked="0"/>
    </xf>
    <xf numFmtId="6" fontId="45" fillId="15" borderId="8" xfId="8" applyNumberFormat="1" applyFont="1" applyFill="1" applyBorder="1" applyAlignment="1" applyProtection="1">
      <alignment horizontal="center" vertical="center" shrinkToFit="1"/>
      <protection locked="0"/>
    </xf>
    <xf numFmtId="180" fontId="46" fillId="0" borderId="8" xfId="8" applyNumberFormat="1" applyFont="1" applyFill="1" applyBorder="1" applyAlignment="1" applyProtection="1">
      <alignment horizontal="center" vertical="center" shrinkToFit="1"/>
      <protection locked="0"/>
    </xf>
    <xf numFmtId="0" fontId="16" fillId="13" borderId="50" xfId="5" applyFont="1" applyFill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2" fillId="5" borderId="21" xfId="0" applyFont="1" applyFill="1" applyBorder="1" applyAlignment="1">
      <alignment horizontal="center" vertical="center" shrinkToFit="1"/>
    </xf>
    <xf numFmtId="0" fontId="0" fillId="5" borderId="21" xfId="0" applyFont="1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177" fontId="2" fillId="5" borderId="21" xfId="0" applyNumberFormat="1" applyFont="1" applyFill="1" applyBorder="1" applyAlignment="1">
      <alignment horizontal="center" vertical="center" shrinkToFit="1"/>
    </xf>
    <xf numFmtId="178" fontId="2" fillId="5" borderId="21" xfId="0" applyNumberFormat="1" applyFont="1" applyFill="1" applyBorder="1" applyAlignment="1">
      <alignment horizontal="center" vertical="center" shrinkToFit="1"/>
    </xf>
    <xf numFmtId="176" fontId="2" fillId="5" borderId="21" xfId="0" applyNumberFormat="1" applyFont="1" applyFill="1" applyBorder="1" applyAlignment="1">
      <alignment horizontal="center" vertical="center" shrinkToFit="1"/>
    </xf>
    <xf numFmtId="0" fontId="16" fillId="13" borderId="8" xfId="5" applyFont="1" applyFill="1" applyBorder="1" applyAlignment="1">
      <alignment horizontal="center" vertical="center" shrinkToFit="1"/>
    </xf>
    <xf numFmtId="0" fontId="16" fillId="13" borderId="10" xfId="5" applyFont="1" applyFill="1" applyBorder="1" applyAlignment="1">
      <alignment vertical="center" shrinkToFit="1"/>
    </xf>
    <xf numFmtId="0" fontId="11" fillId="8" borderId="99" xfId="0" applyFont="1" applyFill="1" applyBorder="1" applyAlignment="1">
      <alignment horizontal="center" vertical="center" shrinkToFit="1"/>
    </xf>
    <xf numFmtId="0" fontId="11" fillId="8" borderId="46" xfId="0" applyFont="1" applyFill="1" applyBorder="1" applyAlignment="1">
      <alignment horizontal="center" vertical="center" shrinkToFit="1"/>
    </xf>
    <xf numFmtId="177" fontId="11" fillId="8" borderId="46" xfId="0" applyNumberFormat="1" applyFont="1" applyFill="1" applyBorder="1" applyAlignment="1">
      <alignment horizontal="center" vertical="center" shrinkToFit="1"/>
    </xf>
    <xf numFmtId="178" fontId="11" fillId="8" borderId="46" xfId="0" applyNumberFormat="1" applyFont="1" applyFill="1" applyBorder="1" applyAlignment="1">
      <alignment horizontal="center" vertical="center" shrinkToFit="1"/>
    </xf>
    <xf numFmtId="0" fontId="16" fillId="14" borderId="50" xfId="5" applyFont="1" applyFill="1" applyBorder="1" applyAlignment="1">
      <alignment horizontal="center" vertical="center" shrinkToFit="1"/>
    </xf>
    <xf numFmtId="0" fontId="16" fillId="14" borderId="8" xfId="5" applyFont="1" applyFill="1" applyBorder="1" applyAlignment="1">
      <alignment horizontal="center" vertical="center" shrinkToFit="1"/>
    </xf>
    <xf numFmtId="0" fontId="16" fillId="14" borderId="10" xfId="5" applyFont="1" applyFill="1" applyBorder="1" applyAlignment="1">
      <alignment vertical="center" shrinkToFit="1"/>
    </xf>
    <xf numFmtId="0" fontId="21" fillId="8" borderId="99" xfId="0" applyFont="1" applyFill="1" applyBorder="1" applyAlignment="1">
      <alignment horizontal="center" vertical="center" shrinkToFit="1"/>
    </xf>
    <xf numFmtId="0" fontId="21" fillId="8" borderId="46" xfId="0" applyFont="1" applyFill="1" applyBorder="1" applyAlignment="1">
      <alignment horizontal="center" vertical="center" shrinkToFit="1"/>
    </xf>
    <xf numFmtId="177" fontId="21" fillId="8" borderId="46" xfId="0" applyNumberFormat="1" applyFont="1" applyFill="1" applyBorder="1" applyAlignment="1">
      <alignment horizontal="center" vertical="center" shrinkToFit="1"/>
    </xf>
    <xf numFmtId="178" fontId="21" fillId="8" borderId="46" xfId="0" applyNumberFormat="1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52" fillId="8" borderId="96" xfId="0" applyFont="1" applyFill="1" applyBorder="1" applyAlignment="1">
      <alignment horizontal="center" vertical="center" shrinkToFit="1"/>
    </xf>
    <xf numFmtId="0" fontId="52" fillId="8" borderId="54" xfId="0" applyFont="1" applyFill="1" applyBorder="1" applyAlignment="1">
      <alignment horizontal="center" vertical="center" shrinkToFit="1"/>
    </xf>
    <xf numFmtId="0" fontId="52" fillId="8" borderId="19" xfId="0" applyFont="1" applyFill="1" applyBorder="1" applyAlignment="1">
      <alignment horizontal="center" vertical="center" shrinkToFit="1"/>
    </xf>
    <xf numFmtId="0" fontId="52" fillId="8" borderId="14" xfId="0" applyFont="1" applyFill="1" applyBorder="1" applyAlignment="1">
      <alignment horizontal="center" vertical="center" shrinkToFit="1"/>
    </xf>
    <xf numFmtId="0" fontId="52" fillId="8" borderId="15" xfId="0" applyFont="1" applyFill="1" applyBorder="1" applyAlignment="1">
      <alignment horizontal="center" vertical="center" shrinkToFit="1"/>
    </xf>
    <xf numFmtId="0" fontId="52" fillId="8" borderId="16" xfId="0" applyFont="1" applyFill="1" applyBorder="1" applyAlignment="1">
      <alignment horizontal="center" vertical="center" shrinkToFit="1"/>
    </xf>
    <xf numFmtId="0" fontId="52" fillId="8" borderId="17" xfId="0" applyFont="1" applyFill="1" applyBorder="1" applyAlignment="1">
      <alignment horizontal="center" vertical="center" shrinkToFit="1"/>
    </xf>
    <xf numFmtId="0" fontId="52" fillId="8" borderId="13" xfId="0" applyFont="1" applyFill="1" applyBorder="1" applyAlignment="1">
      <alignment horizontal="center" vertical="center" shrinkToFit="1"/>
    </xf>
    <xf numFmtId="0" fontId="52" fillId="8" borderId="18" xfId="0" applyFont="1" applyFill="1" applyBorder="1" applyAlignment="1">
      <alignment horizontal="center" vertical="center" shrinkToFit="1"/>
    </xf>
    <xf numFmtId="0" fontId="52" fillId="8" borderId="5" xfId="0" applyFont="1" applyFill="1" applyBorder="1" applyAlignment="1">
      <alignment horizontal="center" vertical="center" shrinkToFit="1"/>
    </xf>
    <xf numFmtId="0" fontId="52" fillId="8" borderId="20" xfId="0" applyFont="1" applyFill="1" applyBorder="1" applyAlignment="1">
      <alignment horizontal="center" vertical="center" shrinkToFit="1"/>
    </xf>
    <xf numFmtId="0" fontId="52" fillId="8" borderId="21" xfId="0" applyFont="1" applyFill="1" applyBorder="1" applyAlignment="1">
      <alignment horizontal="center" vertical="center" shrinkToFit="1"/>
    </xf>
    <xf numFmtId="177" fontId="52" fillId="8" borderId="21" xfId="0" applyNumberFormat="1" applyFont="1" applyFill="1" applyBorder="1" applyAlignment="1">
      <alignment horizontal="center" vertical="center" shrinkToFit="1"/>
    </xf>
    <xf numFmtId="176" fontId="52" fillId="8" borderId="21" xfId="0" applyNumberFormat="1" applyFont="1" applyFill="1" applyBorder="1" applyAlignment="1">
      <alignment horizontal="center" vertical="center" shrinkToFit="1"/>
    </xf>
    <xf numFmtId="176" fontId="52" fillId="8" borderId="22" xfId="0" applyNumberFormat="1" applyFont="1" applyFill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0" borderId="12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/>
    </xf>
    <xf numFmtId="0" fontId="0" fillId="0" borderId="10" xfId="5" applyFont="1" applyBorder="1" applyAlignment="1">
      <alignment horizontal="center" vertical="center"/>
    </xf>
    <xf numFmtId="0" fontId="2" fillId="8" borderId="54" xfId="5" applyFont="1" applyFill="1" applyBorder="1" applyAlignment="1">
      <alignment horizontal="center" vertical="center" shrinkToFit="1"/>
    </xf>
    <xf numFmtId="0" fontId="2" fillId="8" borderId="9" xfId="5" applyFont="1" applyFill="1" applyBorder="1" applyAlignment="1">
      <alignment horizontal="center" vertical="center" shrinkToFit="1"/>
    </xf>
    <xf numFmtId="0" fontId="29" fillId="0" borderId="0" xfId="0" applyFont="1" applyProtection="1"/>
    <xf numFmtId="0" fontId="31" fillId="0" borderId="41" xfId="0" applyFont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9" fillId="0" borderId="0" xfId="0" applyFont="1" applyBorder="1" applyAlignment="1" applyProtection="1"/>
    <xf numFmtId="0" fontId="29" fillId="0" borderId="0" xfId="0" applyFont="1" applyBorder="1" applyProtection="1"/>
    <xf numFmtId="14" fontId="29" fillId="0" borderId="68" xfId="0" quotePrefix="1" applyNumberFormat="1" applyFont="1" applyBorder="1" applyAlignment="1" applyProtection="1">
      <alignment horizontal="center" vertical="center" shrinkToFit="1"/>
    </xf>
    <xf numFmtId="14" fontId="29" fillId="0" borderId="71" xfId="0" quotePrefix="1" applyNumberFormat="1" applyFont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29" fillId="0" borderId="72" xfId="0" applyFont="1" applyBorder="1" applyAlignment="1" applyProtection="1">
      <alignment horizontal="center" vertical="center" textRotation="255" shrinkToFit="1"/>
    </xf>
    <xf numFmtId="0" fontId="29" fillId="0" borderId="84" xfId="0" applyFont="1" applyBorder="1" applyAlignment="1" applyProtection="1">
      <alignment horizontal="center" vertical="center" shrinkToFit="1"/>
    </xf>
    <xf numFmtId="0" fontId="29" fillId="0" borderId="0" xfId="0" applyFont="1" applyAlignment="1" applyProtection="1">
      <alignment horizontal="center" vertical="center" shrinkToFit="1"/>
    </xf>
    <xf numFmtId="0" fontId="29" fillId="0" borderId="85" xfId="0" applyFont="1" applyBorder="1" applyAlignment="1" applyProtection="1">
      <alignment horizontal="center" vertical="center" shrinkToFit="1"/>
    </xf>
    <xf numFmtId="0" fontId="29" fillId="0" borderId="67" xfId="0" applyFont="1" applyBorder="1" applyAlignment="1" applyProtection="1">
      <alignment horizontal="center" vertical="center" shrinkToFit="1"/>
    </xf>
    <xf numFmtId="0" fontId="29" fillId="0" borderId="68" xfId="0" applyFont="1" applyBorder="1" applyAlignment="1" applyProtection="1">
      <alignment horizontal="center" vertical="center" shrinkToFit="1"/>
    </xf>
    <xf numFmtId="0" fontId="29" fillId="0" borderId="71" xfId="0" applyFont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29" fillId="0" borderId="72" xfId="0" applyFont="1" applyBorder="1" applyAlignment="1" applyProtection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5" fillId="16" borderId="79" xfId="1" applyFill="1" applyBorder="1" applyAlignment="1" applyProtection="1">
      <alignment horizontal="center" vertical="center"/>
    </xf>
    <xf numFmtId="0" fontId="5" fillId="16" borderId="61" xfId="1" applyFill="1" applyBorder="1" applyAlignment="1" applyProtection="1">
      <alignment vertical="center"/>
    </xf>
    <xf numFmtId="0" fontId="49" fillId="8" borderId="46" xfId="2" applyFont="1" applyFill="1" applyBorder="1" applyAlignment="1">
      <alignment horizontal="center" vertical="center" shrinkToFit="1"/>
    </xf>
    <xf numFmtId="0" fontId="50" fillId="8" borderId="46" xfId="5" quotePrefix="1" applyFont="1" applyFill="1" applyBorder="1" applyAlignment="1">
      <alignment horizontal="center" vertical="center" shrinkToFit="1"/>
    </xf>
    <xf numFmtId="0" fontId="50" fillId="8" borderId="46" xfId="5" applyFont="1" applyFill="1" applyBorder="1" applyAlignment="1">
      <alignment horizontal="center" vertical="center" shrinkToFit="1"/>
    </xf>
    <xf numFmtId="0" fontId="50" fillId="8" borderId="81" xfId="5" applyFont="1" applyFill="1" applyBorder="1" applyAlignment="1">
      <alignment horizontal="center" vertical="center" shrinkToFit="1"/>
    </xf>
    <xf numFmtId="0" fontId="51" fillId="8" borderId="46" xfId="2" applyFont="1" applyFill="1" applyBorder="1" applyAlignment="1">
      <alignment horizontal="center" vertical="center" shrinkToFit="1"/>
    </xf>
    <xf numFmtId="0" fontId="51" fillId="8" borderId="46" xfId="5" quotePrefix="1" applyFont="1" applyFill="1" applyBorder="1" applyAlignment="1">
      <alignment horizontal="center" vertical="center" shrinkToFit="1"/>
    </xf>
    <xf numFmtId="0" fontId="51" fillId="8" borderId="46" xfId="5" applyFont="1" applyFill="1" applyBorder="1" applyAlignment="1">
      <alignment horizontal="center" vertical="center" shrinkToFit="1"/>
    </xf>
    <xf numFmtId="0" fontId="51" fillId="8" borderId="81" xfId="5" applyFont="1" applyFill="1" applyBorder="1" applyAlignment="1">
      <alignment horizontal="center" vertical="center" shrinkToFit="1"/>
    </xf>
    <xf numFmtId="0" fontId="29" fillId="0" borderId="87" xfId="0" applyFont="1" applyBorder="1" applyAlignment="1" applyProtection="1">
      <alignment vertical="top" textRotation="255" shrinkToFit="1"/>
    </xf>
    <xf numFmtId="0" fontId="29" fillId="0" borderId="68" xfId="0" applyFont="1" applyBorder="1" applyAlignment="1" applyProtection="1">
      <alignment vertical="top" textRotation="255" shrinkToFit="1"/>
    </xf>
    <xf numFmtId="178" fontId="29" fillId="0" borderId="68" xfId="0" quotePrefix="1" applyNumberFormat="1" applyFont="1" applyBorder="1" applyAlignment="1" applyProtection="1">
      <alignment horizontal="center" vertical="center" shrinkToFit="1"/>
    </xf>
    <xf numFmtId="0" fontId="29" fillId="0" borderId="90" xfId="0" applyFont="1" applyBorder="1" applyAlignment="1" applyProtection="1">
      <alignment horizontal="center" vertical="center" shrinkToFit="1"/>
    </xf>
    <xf numFmtId="0" fontId="29" fillId="0" borderId="70" xfId="0" applyFont="1" applyBorder="1" applyAlignment="1" applyProtection="1">
      <alignment horizontal="center" vertical="center" shrinkToFit="1"/>
    </xf>
    <xf numFmtId="178" fontId="29" fillId="0" borderId="71" xfId="0" quotePrefix="1" applyNumberFormat="1" applyFont="1" applyBorder="1" applyAlignment="1" applyProtection="1">
      <alignment horizontal="center" vertical="center" shrinkToFit="1"/>
    </xf>
    <xf numFmtId="181" fontId="2" fillId="5" borderId="21" xfId="0" applyNumberFormat="1" applyFont="1" applyFill="1" applyBorder="1" applyAlignment="1">
      <alignment horizontal="center" vertical="center" shrinkToFit="1"/>
    </xf>
    <xf numFmtId="181" fontId="2" fillId="5" borderId="25" xfId="0" applyNumberFormat="1" applyFont="1" applyFill="1" applyBorder="1" applyAlignment="1">
      <alignment horizontal="center" vertical="center" shrinkToFit="1"/>
    </xf>
    <xf numFmtId="181" fontId="2" fillId="13" borderId="8" xfId="0" applyNumberFormat="1" applyFont="1" applyFill="1" applyBorder="1" applyAlignment="1">
      <alignment horizontal="center" vertical="center" shrinkToFit="1"/>
    </xf>
    <xf numFmtId="181" fontId="2" fillId="13" borderId="10" xfId="0" applyNumberFormat="1" applyFont="1" applyFill="1" applyBorder="1" applyAlignment="1">
      <alignment horizontal="center" vertical="center" shrinkToFit="1"/>
    </xf>
    <xf numFmtId="181" fontId="2" fillId="5" borderId="8" xfId="0" applyNumberFormat="1" applyFont="1" applyFill="1" applyBorder="1" applyAlignment="1">
      <alignment horizontal="center" vertical="center" shrinkToFit="1"/>
    </xf>
    <xf numFmtId="181" fontId="2" fillId="5" borderId="10" xfId="0" applyNumberFormat="1" applyFont="1" applyFill="1" applyBorder="1" applyAlignment="1">
      <alignment horizontal="center" vertical="center" shrinkToFit="1"/>
    </xf>
    <xf numFmtId="181" fontId="2" fillId="13" borderId="46" xfId="0" applyNumberFormat="1" applyFont="1" applyFill="1" applyBorder="1" applyAlignment="1">
      <alignment horizontal="center" vertical="center" shrinkToFit="1"/>
    </xf>
    <xf numFmtId="181" fontId="2" fillId="13" borderId="81" xfId="0" applyNumberFormat="1" applyFont="1" applyFill="1" applyBorder="1" applyAlignment="1">
      <alignment horizontal="center" vertical="center" shrinkToFit="1"/>
    </xf>
    <xf numFmtId="0" fontId="29" fillId="0" borderId="68" xfId="0" applyNumberFormat="1" applyFont="1" applyBorder="1" applyAlignment="1" applyProtection="1">
      <alignment horizontal="center" vertical="center" shrinkToFit="1"/>
    </xf>
    <xf numFmtId="0" fontId="29" fillId="0" borderId="71" xfId="0" applyNumberFormat="1" applyFont="1" applyBorder="1" applyAlignment="1" applyProtection="1">
      <alignment horizontal="center" vertical="center" shrinkToFit="1"/>
    </xf>
    <xf numFmtId="0" fontId="29" fillId="0" borderId="67" xfId="0" applyNumberFormat="1" applyFont="1" applyBorder="1" applyAlignment="1" applyProtection="1">
      <alignment horizontal="center" vertical="center" shrinkToFit="1"/>
    </xf>
    <xf numFmtId="0" fontId="29" fillId="0" borderId="70" xfId="0" applyNumberFormat="1" applyFont="1" applyBorder="1" applyAlignment="1" applyProtection="1">
      <alignment horizontal="center" vertical="center" shrinkToFit="1"/>
    </xf>
    <xf numFmtId="0" fontId="28" fillId="0" borderId="102" xfId="1" applyFont="1" applyBorder="1" applyAlignment="1" applyProtection="1">
      <alignment horizontal="center" vertical="center" shrinkToFit="1"/>
    </xf>
    <xf numFmtId="0" fontId="0" fillId="9" borderId="8" xfId="0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8" fillId="9" borderId="8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98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2" fillId="0" borderId="46" xfId="5" applyFont="1" applyFill="1" applyBorder="1" applyAlignment="1">
      <alignment horizontal="center" vertical="center" shrinkToFit="1"/>
    </xf>
    <xf numFmtId="0" fontId="2" fillId="0" borderId="81" xfId="5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0" borderId="99" xfId="5" applyFont="1" applyFill="1" applyBorder="1" applyAlignment="1">
      <alignment vertical="center" shrinkToFit="1"/>
    </xf>
    <xf numFmtId="0" fontId="2" fillId="0" borderId="46" xfId="5" applyFont="1" applyFill="1" applyBorder="1" applyAlignment="1">
      <alignment vertical="center" shrinkToFit="1"/>
    </xf>
    <xf numFmtId="0" fontId="2" fillId="0" borderId="81" xfId="5" applyFont="1" applyFill="1" applyBorder="1" applyAlignment="1">
      <alignment vertical="center" shrinkToFit="1"/>
    </xf>
    <xf numFmtId="5" fontId="46" fillId="0" borderId="8" xfId="8" applyNumberFormat="1" applyFont="1" applyFill="1" applyBorder="1" applyAlignment="1" applyProtection="1">
      <alignment horizontal="center" vertical="center" shrinkToFit="1"/>
      <protection locked="0"/>
    </xf>
    <xf numFmtId="0" fontId="45" fillId="15" borderId="103" xfId="8" applyNumberFormat="1" applyFont="1" applyFill="1" applyBorder="1" applyAlignment="1" applyProtection="1">
      <alignment horizontal="center" vertical="center" shrinkToFit="1"/>
      <protection locked="0"/>
    </xf>
    <xf numFmtId="0" fontId="45" fillId="15" borderId="103" xfId="9" applyFont="1" applyFill="1" applyBorder="1" applyAlignment="1" applyProtection="1">
      <alignment horizontal="center" vertical="center"/>
      <protection locked="0"/>
    </xf>
    <xf numFmtId="0" fontId="29" fillId="0" borderId="103" xfId="8" applyNumberFormat="1" applyFont="1" applyFill="1" applyBorder="1" applyAlignment="1" applyProtection="1">
      <alignment horizontal="center" vertical="center" shrinkToFit="1"/>
      <protection locked="0"/>
    </xf>
    <xf numFmtId="0" fontId="46" fillId="0" borderId="103" xfId="9" applyFont="1" applyFill="1" applyBorder="1" applyAlignment="1" applyProtection="1">
      <alignment horizontal="center" vertical="center"/>
      <protection locked="0"/>
    </xf>
    <xf numFmtId="0" fontId="9" fillId="0" borderId="103" xfId="0" applyFont="1" applyBorder="1" applyAlignment="1">
      <alignment horizontal="center" vertical="center" shrinkToFit="1"/>
    </xf>
    <xf numFmtId="0" fontId="38" fillId="12" borderId="0" xfId="0" applyFont="1" applyFill="1" applyBorder="1" applyAlignment="1" applyProtection="1">
      <alignment vertical="center" wrapText="1" shrinkToFit="1"/>
    </xf>
    <xf numFmtId="0" fontId="5" fillId="16" borderId="8" xfId="1" applyFill="1" applyBorder="1" applyAlignment="1" applyProtection="1">
      <alignment horizontal="center" vertical="center"/>
    </xf>
    <xf numFmtId="0" fontId="5" fillId="16" borderId="0" xfId="1" applyFill="1" applyBorder="1" applyAlignment="1" applyProtection="1">
      <alignment vertical="center"/>
    </xf>
    <xf numFmtId="0" fontId="59" fillId="0" borderId="8" xfId="9" applyFont="1" applyBorder="1" applyAlignment="1" applyProtection="1">
      <alignment horizontal="center" vertical="center" wrapText="1" shrinkToFit="1"/>
      <protection locked="0"/>
    </xf>
    <xf numFmtId="0" fontId="29" fillId="0" borderId="104" xfId="0" applyFont="1" applyBorder="1" applyAlignment="1" applyProtection="1">
      <alignment horizontal="center" vertical="center" wrapText="1" shrinkToFit="1"/>
    </xf>
    <xf numFmtId="0" fontId="29" fillId="11" borderId="105" xfId="0" applyFont="1" applyFill="1" applyBorder="1" applyAlignment="1">
      <alignment horizontal="center" vertical="center" shrinkToFit="1"/>
    </xf>
    <xf numFmtId="0" fontId="29" fillId="11" borderId="106" xfId="0" applyFont="1" applyFill="1" applyBorder="1" applyAlignment="1">
      <alignment horizontal="center" vertical="center" shrinkToFit="1"/>
    </xf>
    <xf numFmtId="0" fontId="54" fillId="17" borderId="9" xfId="1" applyFont="1" applyFill="1" applyBorder="1" applyAlignment="1" applyProtection="1">
      <alignment horizontal="left" vertical="center" shrinkToFit="1"/>
    </xf>
    <xf numFmtId="0" fontId="54" fillId="17" borderId="6" xfId="1" applyFont="1" applyFill="1" applyBorder="1" applyAlignment="1" applyProtection="1">
      <alignment horizontal="left" vertical="center" shrinkToFit="1"/>
    </xf>
    <xf numFmtId="0" fontId="54" fillId="17" borderId="7" xfId="1" applyFont="1" applyFill="1" applyBorder="1" applyAlignment="1" applyProtection="1">
      <alignment horizontal="left" vertical="center" shrinkToFit="1"/>
    </xf>
    <xf numFmtId="0" fontId="54" fillId="18" borderId="9" xfId="1" applyFont="1" applyFill="1" applyBorder="1" applyAlignment="1" applyProtection="1">
      <alignment horizontal="left" vertical="center" shrinkToFit="1"/>
    </xf>
    <xf numFmtId="0" fontId="54" fillId="18" borderId="6" xfId="1" applyFont="1" applyFill="1" applyBorder="1" applyAlignment="1" applyProtection="1">
      <alignment horizontal="left" vertical="center" shrinkToFit="1"/>
    </xf>
    <xf numFmtId="0" fontId="54" fillId="18" borderId="7" xfId="1" applyFont="1" applyFill="1" applyBorder="1" applyAlignment="1" applyProtection="1">
      <alignment horizontal="left" vertical="center" shrinkToFit="1"/>
    </xf>
    <xf numFmtId="0" fontId="53" fillId="7" borderId="0" xfId="0" applyFont="1" applyFill="1" applyAlignment="1">
      <alignment horizontal="center" vertical="center" shrinkToFit="1"/>
    </xf>
    <xf numFmtId="0" fontId="53" fillId="7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0" fillId="6" borderId="0" xfId="1" applyFont="1" applyFill="1" applyAlignment="1" applyProtection="1">
      <alignment horizontal="center" vertical="center"/>
    </xf>
    <xf numFmtId="0" fontId="6" fillId="17" borderId="51" xfId="0" applyFont="1" applyFill="1" applyBorder="1" applyAlignment="1">
      <alignment horizontal="left" vertical="top" wrapText="1" shrinkToFit="1"/>
    </xf>
    <xf numFmtId="0" fontId="6" fillId="17" borderId="0" xfId="0" applyFont="1" applyFill="1" applyBorder="1" applyAlignment="1">
      <alignment horizontal="left" vertical="top" wrapText="1" shrinkToFit="1"/>
    </xf>
    <xf numFmtId="0" fontId="6" fillId="17" borderId="52" xfId="0" applyFont="1" applyFill="1" applyBorder="1" applyAlignment="1">
      <alignment horizontal="left" vertical="top" wrapText="1" shrinkToFit="1"/>
    </xf>
    <xf numFmtId="0" fontId="6" fillId="17" borderId="22" xfId="0" applyFont="1" applyFill="1" applyBorder="1" applyAlignment="1">
      <alignment horizontal="left" vertical="top" wrapText="1" shrinkToFit="1"/>
    </xf>
    <xf numFmtId="0" fontId="6" fillId="17" borderId="41" xfId="0" applyFont="1" applyFill="1" applyBorder="1" applyAlignment="1">
      <alignment horizontal="left" vertical="top" wrapText="1" shrinkToFit="1"/>
    </xf>
    <xf numFmtId="0" fontId="6" fillId="17" borderId="24" xfId="0" applyFont="1" applyFill="1" applyBorder="1" applyAlignment="1">
      <alignment horizontal="left" vertical="top" wrapText="1" shrinkToFit="1"/>
    </xf>
    <xf numFmtId="0" fontId="54" fillId="17" borderId="64" xfId="1" applyFont="1" applyFill="1" applyBorder="1" applyAlignment="1" applyProtection="1">
      <alignment horizontal="left" vertical="center" wrapText="1" shrinkToFit="1"/>
    </xf>
    <xf numFmtId="0" fontId="54" fillId="17" borderId="65" xfId="1" applyFont="1" applyFill="1" applyBorder="1" applyAlignment="1" applyProtection="1">
      <alignment horizontal="left" vertical="center" wrapText="1" shrinkToFit="1"/>
    </xf>
    <xf numFmtId="0" fontId="54" fillId="17" borderId="66" xfId="1" applyFont="1" applyFill="1" applyBorder="1" applyAlignment="1" applyProtection="1">
      <alignment horizontal="left" vertical="center" wrapText="1" shrinkToFit="1"/>
    </xf>
    <xf numFmtId="0" fontId="5" fillId="11" borderId="8" xfId="1" applyFill="1" applyBorder="1" applyAlignment="1" applyProtection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53" fillId="7" borderId="0" xfId="0" applyFont="1" applyFill="1" applyAlignment="1">
      <alignment horizontal="right" vertical="center" shrinkToFit="1"/>
    </xf>
    <xf numFmtId="0" fontId="0" fillId="11" borderId="8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 textRotation="255" shrinkToFit="1"/>
    </xf>
    <xf numFmtId="0" fontId="13" fillId="4" borderId="56" xfId="0" applyFont="1" applyFill="1" applyBorder="1" applyAlignment="1">
      <alignment horizontal="center" vertical="center" textRotation="255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3" fillId="3" borderId="55" xfId="0" applyFont="1" applyFill="1" applyBorder="1" applyAlignment="1">
      <alignment horizontal="center" vertical="center" textRotation="255" shrinkToFit="1"/>
    </xf>
    <xf numFmtId="0" fontId="13" fillId="3" borderId="56" xfId="0" applyFont="1" applyFill="1" applyBorder="1" applyAlignment="1">
      <alignment horizontal="center" vertical="center" textRotation="255" shrinkToFit="1"/>
    </xf>
    <xf numFmtId="0" fontId="13" fillId="3" borderId="57" xfId="0" applyFont="1" applyFill="1" applyBorder="1" applyAlignment="1">
      <alignment horizontal="center" vertical="center" textRotation="255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0" fillId="0" borderId="47" xfId="5" applyFont="1" applyBorder="1" applyAlignment="1">
      <alignment horizontal="center" vertical="center"/>
    </xf>
    <xf numFmtId="0" fontId="2" fillId="0" borderId="47" xfId="5" applyFont="1" applyBorder="1" applyAlignment="1">
      <alignment horizontal="center" vertical="center"/>
    </xf>
    <xf numFmtId="0" fontId="0" fillId="0" borderId="9" xfId="5" applyFont="1" applyBorder="1" applyAlignment="1">
      <alignment horizontal="center" vertical="center" shrinkToFit="1"/>
    </xf>
    <xf numFmtId="0" fontId="0" fillId="0" borderId="6" xfId="5" applyFont="1" applyBorder="1" applyAlignment="1">
      <alignment horizontal="center" vertical="center" shrinkToFit="1"/>
    </xf>
    <xf numFmtId="0" fontId="0" fillId="0" borderId="39" xfId="5" applyFont="1" applyBorder="1" applyAlignment="1">
      <alignment horizontal="center" vertical="center" shrinkToFit="1"/>
    </xf>
    <xf numFmtId="0" fontId="0" fillId="0" borderId="59" xfId="5" applyFont="1" applyBorder="1" applyAlignment="1">
      <alignment horizontal="center" vertical="center"/>
    </xf>
    <xf numFmtId="0" fontId="0" fillId="0" borderId="49" xfId="5" applyFont="1" applyBorder="1" applyAlignment="1">
      <alignment horizontal="center" vertical="center"/>
    </xf>
    <xf numFmtId="0" fontId="0" fillId="0" borderId="60" xfId="5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177" fontId="13" fillId="3" borderId="47" xfId="0" applyNumberFormat="1" applyFont="1" applyFill="1" applyBorder="1" applyAlignment="1">
      <alignment horizontal="center" vertical="center" shrinkToFit="1"/>
    </xf>
    <xf numFmtId="177" fontId="13" fillId="3" borderId="8" xfId="0" applyNumberFormat="1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textRotation="255" shrinkToFit="1"/>
    </xf>
    <xf numFmtId="0" fontId="4" fillId="4" borderId="61" xfId="0" applyFont="1" applyFill="1" applyBorder="1" applyAlignment="1">
      <alignment horizontal="center" vertical="center" textRotation="255" shrinkToFit="1"/>
    </xf>
    <xf numFmtId="0" fontId="4" fillId="4" borderId="78" xfId="0" applyFont="1" applyFill="1" applyBorder="1" applyAlignment="1">
      <alignment horizontal="center" vertical="center" textRotation="255" shrinkToFit="1"/>
    </xf>
    <xf numFmtId="0" fontId="13" fillId="14" borderId="47" xfId="0" applyFont="1" applyFill="1" applyBorder="1" applyAlignment="1">
      <alignment horizontal="center" vertical="center" shrinkToFit="1"/>
    </xf>
    <xf numFmtId="0" fontId="13" fillId="14" borderId="53" xfId="0" applyFont="1" applyFill="1" applyBorder="1" applyAlignment="1">
      <alignment horizontal="center" vertical="center" shrinkToFit="1"/>
    </xf>
    <xf numFmtId="0" fontId="13" fillId="14" borderId="12" xfId="0" applyFont="1" applyFill="1" applyBorder="1" applyAlignment="1">
      <alignment horizontal="center" vertical="center" shrinkToFit="1"/>
    </xf>
    <xf numFmtId="0" fontId="28" fillId="0" borderId="79" xfId="1" applyFont="1" applyBorder="1" applyAlignment="1" applyProtection="1">
      <alignment horizontal="center" vertical="center" shrinkToFit="1"/>
    </xf>
    <xf numFmtId="0" fontId="28" fillId="0" borderId="80" xfId="1" applyFont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shrinkToFit="1"/>
    </xf>
    <xf numFmtId="0" fontId="19" fillId="3" borderId="58" xfId="0" applyFont="1" applyFill="1" applyBorder="1" applyAlignment="1">
      <alignment horizontal="center" vertical="center" textRotation="255" shrinkToFit="1"/>
    </xf>
    <xf numFmtId="0" fontId="19" fillId="3" borderId="61" xfId="0" applyFont="1" applyFill="1" applyBorder="1" applyAlignment="1">
      <alignment horizontal="center" vertical="center" textRotation="255" shrinkToFit="1"/>
    </xf>
    <xf numFmtId="0" fontId="19" fillId="3" borderId="78" xfId="0" applyFont="1" applyFill="1" applyBorder="1" applyAlignment="1">
      <alignment horizontal="center" vertical="center" textRotation="255" shrinkToFit="1"/>
    </xf>
    <xf numFmtId="0" fontId="13" fillId="3" borderId="53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6" fillId="13" borderId="47" xfId="5" applyFont="1" applyFill="1" applyBorder="1" applyAlignment="1">
      <alignment horizontal="center" vertical="center" shrinkToFit="1"/>
    </xf>
    <xf numFmtId="0" fontId="16" fillId="14" borderId="47" xfId="5" applyFont="1" applyFill="1" applyBorder="1" applyAlignment="1">
      <alignment horizontal="center" vertical="center" shrinkToFit="1"/>
    </xf>
    <xf numFmtId="0" fontId="16" fillId="3" borderId="47" xfId="2" applyFont="1" applyFill="1" applyBorder="1" applyAlignment="1">
      <alignment horizontal="center" vertical="center" shrinkToFit="1"/>
    </xf>
    <xf numFmtId="0" fontId="16" fillId="3" borderId="8" xfId="2" applyFont="1" applyFill="1" applyBorder="1" applyAlignment="1">
      <alignment horizontal="center" vertical="center" shrinkToFit="1"/>
    </xf>
    <xf numFmtId="0" fontId="16" fillId="14" borderId="47" xfId="2" applyFont="1" applyFill="1" applyBorder="1" applyAlignment="1">
      <alignment horizontal="center" vertical="center" shrinkToFit="1"/>
    </xf>
    <xf numFmtId="0" fontId="16" fillId="14" borderId="8" xfId="2" applyFont="1" applyFill="1" applyBorder="1" applyAlignment="1">
      <alignment horizontal="center" vertical="center" shrinkToFit="1"/>
    </xf>
    <xf numFmtId="0" fontId="13" fillId="14" borderId="8" xfId="0" applyFont="1" applyFill="1" applyBorder="1" applyAlignment="1">
      <alignment horizontal="center" vertical="center" shrinkToFit="1"/>
    </xf>
    <xf numFmtId="177" fontId="13" fillId="14" borderId="47" xfId="0" applyNumberFormat="1" applyFont="1" applyFill="1" applyBorder="1" applyAlignment="1">
      <alignment horizontal="center" vertical="center" shrinkToFit="1"/>
    </xf>
    <xf numFmtId="177" fontId="13" fillId="14" borderId="8" xfId="0" applyNumberFormat="1" applyFont="1" applyFill="1" applyBorder="1" applyAlignment="1">
      <alignment horizontal="center" vertical="center" shrinkToFit="1"/>
    </xf>
    <xf numFmtId="0" fontId="29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31" fillId="0" borderId="41" xfId="0" applyFont="1" applyBorder="1" applyAlignment="1" applyProtection="1">
      <alignment horizontal="left" vertical="center"/>
    </xf>
    <xf numFmtId="0" fontId="33" fillId="0" borderId="83" xfId="0" applyFont="1" applyBorder="1" applyAlignment="1" applyProtection="1">
      <alignment horizontal="center" vertical="center" shrinkToFit="1"/>
    </xf>
    <xf numFmtId="0" fontId="0" fillId="0" borderId="84" xfId="0" applyBorder="1" applyAlignment="1" applyProtection="1">
      <alignment horizontal="center" shrinkToFit="1"/>
    </xf>
    <xf numFmtId="0" fontId="0" fillId="0" borderId="100" xfId="0" applyBorder="1" applyAlignment="1" applyProtection="1">
      <alignment horizontal="center" shrinkToFit="1"/>
    </xf>
    <xf numFmtId="0" fontId="34" fillId="0" borderId="72" xfId="0" applyFont="1" applyBorder="1" applyAlignment="1" applyProtection="1">
      <alignment horizontal="left" vertical="center" shrinkToFit="1"/>
    </xf>
    <xf numFmtId="0" fontId="34" fillId="0" borderId="73" xfId="0" applyFont="1" applyBorder="1" applyAlignment="1" applyProtection="1">
      <alignment horizontal="left" vertical="center" shrinkToFit="1"/>
    </xf>
    <xf numFmtId="0" fontId="57" fillId="0" borderId="0" xfId="0" applyFont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center" vertical="center"/>
    </xf>
    <xf numFmtId="179" fontId="29" fillId="0" borderId="85" xfId="0" applyNumberFormat="1" applyFont="1" applyBorder="1" applyAlignment="1" applyProtection="1">
      <alignment horizontal="left" vertical="center" shrinkToFit="1"/>
    </xf>
    <xf numFmtId="179" fontId="29" fillId="0" borderId="67" xfId="0" applyNumberFormat="1" applyFont="1" applyBorder="1" applyAlignment="1" applyProtection="1">
      <alignment horizontal="left" vertical="center" shrinkToFit="1"/>
    </xf>
    <xf numFmtId="0" fontId="29" fillId="0" borderId="74" xfId="0" applyFont="1" applyBorder="1" applyAlignment="1" applyProtection="1">
      <alignment horizontal="left" vertical="center" shrinkToFit="1"/>
    </xf>
    <xf numFmtId="0" fontId="29" fillId="0" borderId="86" xfId="0" applyFont="1" applyBorder="1" applyAlignment="1" applyProtection="1">
      <alignment horizontal="left" vertical="center" shrinkToFit="1"/>
    </xf>
    <xf numFmtId="0" fontId="29" fillId="0" borderId="67" xfId="0" applyFont="1" applyBorder="1" applyAlignment="1" applyProtection="1">
      <alignment horizontal="left" vertical="center" shrinkToFit="1"/>
    </xf>
    <xf numFmtId="0" fontId="29" fillId="0" borderId="68" xfId="0" applyFont="1" applyBorder="1" applyAlignment="1" applyProtection="1">
      <alignment horizontal="center" vertical="center" shrinkToFit="1"/>
    </xf>
    <xf numFmtId="0" fontId="29" fillId="0" borderId="69" xfId="0" applyFont="1" applyBorder="1" applyAlignment="1" applyProtection="1">
      <alignment horizontal="center" vertical="center" shrinkToFit="1"/>
    </xf>
    <xf numFmtId="0" fontId="29" fillId="0" borderId="88" xfId="0" applyFont="1" applyBorder="1" applyAlignment="1" applyProtection="1">
      <alignment horizontal="center" vertical="center" shrinkToFit="1"/>
    </xf>
    <xf numFmtId="0" fontId="35" fillId="0" borderId="74" xfId="0" applyFont="1" applyBorder="1" applyAlignment="1" applyProtection="1">
      <alignment horizontal="center" vertical="center" shrinkToFit="1"/>
    </xf>
    <xf numFmtId="0" fontId="35" fillId="0" borderId="67" xfId="0" applyFont="1" applyBorder="1" applyAlignment="1" applyProtection="1">
      <alignment horizontal="center" vertical="center" shrinkToFit="1"/>
    </xf>
    <xf numFmtId="178" fontId="29" fillId="0" borderId="74" xfId="0" quotePrefix="1" applyNumberFormat="1" applyFont="1" applyBorder="1" applyAlignment="1" applyProtection="1">
      <alignment horizontal="center" vertical="center" shrinkToFit="1"/>
    </xf>
    <xf numFmtId="178" fontId="29" fillId="0" borderId="89" xfId="0" quotePrefix="1" applyNumberFormat="1" applyFont="1" applyBorder="1" applyAlignment="1" applyProtection="1">
      <alignment horizontal="center" vertical="center" shrinkToFit="1"/>
    </xf>
    <xf numFmtId="0" fontId="35" fillId="0" borderId="75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178" fontId="29" fillId="0" borderId="75" xfId="0" quotePrefix="1" applyNumberFormat="1" applyFont="1" applyBorder="1" applyAlignment="1" applyProtection="1">
      <alignment horizontal="center" vertical="center" shrinkToFit="1"/>
    </xf>
    <xf numFmtId="178" fontId="29" fillId="0" borderId="91" xfId="0" quotePrefix="1" applyNumberFormat="1" applyFont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/>
    </xf>
    <xf numFmtId="0" fontId="29" fillId="0" borderId="83" xfId="0" applyFont="1" applyBorder="1" applyAlignment="1" applyProtection="1">
      <alignment horizontal="center" vertical="center" shrinkToFit="1"/>
    </xf>
    <xf numFmtId="0" fontId="29" fillId="0" borderId="100" xfId="0" applyFont="1" applyBorder="1" applyAlignment="1" applyProtection="1">
      <alignment horizontal="center" vertical="center" shrinkToFit="1"/>
    </xf>
    <xf numFmtId="0" fontId="29" fillId="0" borderId="72" xfId="0" applyFont="1" applyBorder="1" applyAlignment="1" applyProtection="1">
      <alignment horizontal="center" vertical="center" shrinkToFit="1"/>
    </xf>
    <xf numFmtId="0" fontId="37" fillId="0" borderId="68" xfId="0" applyFont="1" applyBorder="1" applyAlignment="1" applyProtection="1">
      <alignment horizontal="center" vertical="center" shrinkToFit="1"/>
    </xf>
    <xf numFmtId="14" fontId="29" fillId="0" borderId="68" xfId="0" applyNumberFormat="1" applyFont="1" applyBorder="1" applyAlignment="1" applyProtection="1">
      <alignment horizontal="center" vertical="center" shrinkToFit="1"/>
    </xf>
    <xf numFmtId="176" fontId="29" fillId="0" borderId="68" xfId="0" applyNumberFormat="1" applyFont="1" applyBorder="1" applyAlignment="1" applyProtection="1">
      <alignment horizontal="center" vertical="center" shrinkToFit="1"/>
    </xf>
    <xf numFmtId="0" fontId="29" fillId="0" borderId="85" xfId="0" applyFont="1" applyBorder="1" applyAlignment="1" applyProtection="1">
      <alignment horizontal="center" vertical="center" shrinkToFit="1"/>
    </xf>
    <xf numFmtId="0" fontId="29" fillId="0" borderId="67" xfId="0" applyFont="1" applyBorder="1" applyAlignment="1" applyProtection="1">
      <alignment horizontal="center" vertical="center" shrinkToFit="1"/>
    </xf>
    <xf numFmtId="0" fontId="29" fillId="0" borderId="101" xfId="0" applyFont="1" applyBorder="1" applyAlignment="1" applyProtection="1">
      <alignment horizontal="center" vertical="center" shrinkToFit="1"/>
    </xf>
    <xf numFmtId="0" fontId="29" fillId="0" borderId="84" xfId="0" applyFont="1" applyBorder="1" applyAlignment="1" applyProtection="1">
      <alignment horizontal="center" vertical="center" shrinkToFit="1"/>
    </xf>
    <xf numFmtId="0" fontId="37" fillId="0" borderId="71" xfId="0" applyFont="1" applyBorder="1" applyAlignment="1" applyProtection="1">
      <alignment horizontal="center" vertical="center" shrinkToFit="1"/>
    </xf>
    <xf numFmtId="0" fontId="36" fillId="0" borderId="41" xfId="0" applyFont="1" applyBorder="1" applyAlignment="1" applyProtection="1">
      <alignment horizontal="left" vertical="center"/>
    </xf>
    <xf numFmtId="0" fontId="29" fillId="0" borderId="92" xfId="0" applyFont="1" applyBorder="1" applyAlignment="1" applyProtection="1">
      <alignment horizontal="center" vertical="center" shrinkToFit="1"/>
    </xf>
    <xf numFmtId="0" fontId="29" fillId="0" borderId="90" xfId="0" quotePrefix="1" applyFont="1" applyBorder="1" applyAlignment="1" applyProtection="1">
      <alignment horizontal="center" vertical="center" shrinkToFit="1"/>
    </xf>
    <xf numFmtId="0" fontId="29" fillId="0" borderId="70" xfId="0" quotePrefix="1" applyFont="1" applyBorder="1" applyAlignment="1" applyProtection="1">
      <alignment horizontal="center" vertical="center" shrinkToFit="1"/>
    </xf>
    <xf numFmtId="14" fontId="29" fillId="0" borderId="71" xfId="0" applyNumberFormat="1" applyFont="1" applyBorder="1" applyAlignment="1" applyProtection="1">
      <alignment horizontal="center" vertical="center" shrinkToFit="1"/>
    </xf>
    <xf numFmtId="0" fontId="29" fillId="0" borderId="71" xfId="0" applyFont="1" applyBorder="1" applyAlignment="1" applyProtection="1">
      <alignment horizontal="center" vertical="center" shrinkToFit="1"/>
    </xf>
    <xf numFmtId="176" fontId="29" fillId="0" borderId="71" xfId="0" applyNumberFormat="1" applyFont="1" applyBorder="1" applyAlignment="1" applyProtection="1">
      <alignment horizontal="center" vertical="center" shrinkToFit="1"/>
    </xf>
    <xf numFmtId="0" fontId="29" fillId="0" borderId="87" xfId="0" applyFont="1" applyBorder="1" applyAlignment="1" applyProtection="1">
      <alignment horizontal="center" vertical="center" shrinkToFit="1"/>
    </xf>
    <xf numFmtId="0" fontId="29" fillId="0" borderId="93" xfId="0" quotePrefix="1" applyFont="1" applyBorder="1" applyAlignment="1" applyProtection="1">
      <alignment horizontal="center" vertical="center" shrinkToFit="1"/>
    </xf>
    <xf numFmtId="0" fontId="29" fillId="0" borderId="71" xfId="0" quotePrefix="1" applyFon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0" fontId="9" fillId="0" borderId="8" xfId="0" applyFont="1" applyBorder="1" applyAlignment="1">
      <alignment horizontal="center" vertical="center" shrinkToFit="1"/>
    </xf>
    <xf numFmtId="0" fontId="46" fillId="0" borderId="8" xfId="9" applyFont="1" applyBorder="1" applyAlignment="1" applyProtection="1">
      <alignment horizontal="center" vertical="center" wrapText="1"/>
      <protection locked="0"/>
    </xf>
    <xf numFmtId="0" fontId="59" fillId="0" borderId="9" xfId="9" applyFont="1" applyBorder="1" applyAlignment="1" applyProtection="1">
      <alignment horizontal="center" vertical="center" wrapText="1" shrinkToFit="1"/>
      <protection locked="0"/>
    </xf>
    <xf numFmtId="0" fontId="59" fillId="0" borderId="7" xfId="9" applyFont="1" applyBorder="1" applyAlignment="1" applyProtection="1">
      <alignment horizontal="center" vertical="center" shrinkToFit="1"/>
      <protection locked="0"/>
    </xf>
    <xf numFmtId="0" fontId="44" fillId="1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6" borderId="0" xfId="1" applyFill="1" applyAlignment="1" applyProtection="1">
      <alignment horizontal="center" vertical="center"/>
    </xf>
  </cellXfs>
  <cellStyles count="10">
    <cellStyle name="ハイパーリンク" xfId="1" builtinId="8"/>
    <cellStyle name="ハイパーリンク 2" xfId="7"/>
    <cellStyle name="桁区切り" xfId="8" builtinId="6"/>
    <cellStyle name="標準" xfId="0" builtinId="0"/>
    <cellStyle name="標準 2" xfId="2"/>
    <cellStyle name="標準 2 2" xfId="9"/>
    <cellStyle name="標準 3" xfId="4"/>
    <cellStyle name="標準 4" xfId="3"/>
    <cellStyle name="標準 5" xfId="5"/>
    <cellStyle name="標準 6" xfId="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CCFFFF"/>
      <color rgb="FFFFCC99"/>
      <color rgb="FFFFFF99"/>
      <color rgb="FFFF9F9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510759</xdr:colOff>
      <xdr:row>0</xdr:row>
      <xdr:rowOff>123100</xdr:rowOff>
    </xdr:from>
    <xdr:to>
      <xdr:col>17</xdr:col>
      <xdr:colOff>369094</xdr:colOff>
      <xdr:row>2</xdr:row>
      <xdr:rowOff>61912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035009" y="123100"/>
          <a:ext cx="13621960" cy="843687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監督申込ファイルの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「委員長集約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団体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から、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学校名～学校 電話番号（黄色のセル）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を</a:t>
          </a:r>
          <a:endParaRPr lang="en-US" altLang="ja-JP" sz="2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コピーし、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値で貼り付け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てください。</a:t>
          </a:r>
          <a:endParaRPr lang="en-US" altLang="ja-JP" sz="2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3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58324</xdr:colOff>
      <xdr:row>0</xdr:row>
      <xdr:rowOff>123100</xdr:rowOff>
    </xdr:from>
    <xdr:to>
      <xdr:col>20</xdr:col>
      <xdr:colOff>35718</xdr:colOff>
      <xdr:row>2</xdr:row>
      <xdr:rowOff>61912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1702022-0FD8-4B0D-B848-1D033280C464}"/>
            </a:ext>
          </a:extLst>
        </xdr:cNvPr>
        <xdr:cNvSpPr txBox="1">
          <a:spLocks noChangeArrowheads="1"/>
        </xdr:cNvSpPr>
      </xdr:nvSpPr>
      <xdr:spPr bwMode="auto">
        <a:xfrm>
          <a:off x="4677949" y="123100"/>
          <a:ext cx="14241082" cy="843687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監督申込ファイルの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「委員長集約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から、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選手姓～選手 全柔連登録番号（黄色のセル）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</a:t>
          </a:r>
          <a:endParaRPr lang="en-US" altLang="ja-JP" sz="2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コピーし、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値で貼り付け</a:t>
          </a: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てください。</a:t>
          </a:r>
        </a:p>
        <a:p>
          <a:pPr algn="l" rtl="0">
            <a:defRPr sz="1000"/>
          </a:pPr>
          <a:endParaRPr lang="ja-JP" altLang="en-US" sz="3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238121</xdr:colOff>
      <xdr:row>26</xdr:row>
      <xdr:rowOff>247650</xdr:rowOff>
    </xdr:from>
    <xdr:to>
      <xdr:col>25</xdr:col>
      <xdr:colOff>409574</xdr:colOff>
      <xdr:row>38</xdr:row>
      <xdr:rowOff>219074</xdr:rowOff>
    </xdr:to>
    <xdr:sp macro="" textlink="">
      <xdr:nvSpPr>
        <xdr:cNvPr id="2" name="右矢印 5">
          <a:extLst>
            <a:ext uri="{FF2B5EF4-FFF2-40B4-BE49-F238E27FC236}">
              <a16:creationId xmlns:a16="http://schemas.microsoft.com/office/drawing/2014/main" id="{37436F11-F4F5-4981-A0CD-E4F0B39EB78D}"/>
            </a:ext>
          </a:extLst>
        </xdr:cNvPr>
        <xdr:cNvSpPr/>
      </xdr:nvSpPr>
      <xdr:spPr>
        <a:xfrm flipH="1">
          <a:off x="8000996" y="7343775"/>
          <a:ext cx="857253" cy="3457574"/>
        </a:xfrm>
        <a:prstGeom prst="rightArrow">
          <a:avLst>
            <a:gd name="adj1" fmla="val 24098"/>
            <a:gd name="adj2" fmla="val 4974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628402</xdr:colOff>
      <xdr:row>5</xdr:row>
      <xdr:rowOff>85398</xdr:rowOff>
    </xdr:from>
    <xdr:to>
      <xdr:col>30</xdr:col>
      <xdr:colOff>35836</xdr:colOff>
      <xdr:row>15</xdr:row>
      <xdr:rowOff>23456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8AF937F-D3CF-4A15-98BD-C52D9C59C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277" y="1199823"/>
          <a:ext cx="3522234" cy="2824133"/>
        </a:xfrm>
        <a:prstGeom prst="rect">
          <a:avLst/>
        </a:prstGeom>
      </xdr:spPr>
    </xdr:pic>
    <xdr:clientData/>
  </xdr:twoCellAnchor>
  <xdr:twoCellAnchor editAs="oneCell">
    <xdr:from>
      <xdr:col>24</xdr:col>
      <xdr:colOff>620979</xdr:colOff>
      <xdr:row>17</xdr:row>
      <xdr:rowOff>69757</xdr:rowOff>
    </xdr:from>
    <xdr:to>
      <xdr:col>29</xdr:col>
      <xdr:colOff>614597</xdr:colOff>
      <xdr:row>23</xdr:row>
      <xdr:rowOff>264234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E7B5A8-C30C-4122-9EB4-6822FB724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854" y="4432207"/>
          <a:ext cx="3430238" cy="2223302"/>
        </a:xfrm>
        <a:prstGeom prst="rect">
          <a:avLst/>
        </a:prstGeom>
      </xdr:spPr>
    </xdr:pic>
    <xdr:clientData/>
  </xdr:twoCellAnchor>
  <xdr:twoCellAnchor>
    <xdr:from>
      <xdr:col>24</xdr:col>
      <xdr:colOff>675409</xdr:colOff>
      <xdr:row>7</xdr:row>
      <xdr:rowOff>155863</xdr:rowOff>
    </xdr:from>
    <xdr:to>
      <xdr:col>30</xdr:col>
      <xdr:colOff>21314</xdr:colOff>
      <xdr:row>12</xdr:row>
      <xdr:rowOff>13322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6A3178-1BAA-421F-BA20-C442C0254D34}"/>
            </a:ext>
          </a:extLst>
        </xdr:cNvPr>
        <xdr:cNvSpPr txBox="1"/>
      </xdr:nvSpPr>
      <xdr:spPr>
        <a:xfrm>
          <a:off x="8382000" y="1264227"/>
          <a:ext cx="3502269" cy="12602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これは見本です</a:t>
          </a:r>
        </a:p>
      </xdr:txBody>
    </xdr:sp>
    <xdr:clientData/>
  </xdr:twoCellAnchor>
  <xdr:twoCellAnchor>
    <xdr:from>
      <xdr:col>24</xdr:col>
      <xdr:colOff>640773</xdr:colOff>
      <xdr:row>18</xdr:row>
      <xdr:rowOff>277091</xdr:rowOff>
    </xdr:from>
    <xdr:to>
      <xdr:col>29</xdr:col>
      <xdr:colOff>679406</xdr:colOff>
      <xdr:row>22</xdr:row>
      <xdr:rowOff>169186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4F538F-4D03-4710-89E5-F40AB3DC5E2A}"/>
            </a:ext>
          </a:extLst>
        </xdr:cNvPr>
        <xdr:cNvSpPr txBox="1"/>
      </xdr:nvSpPr>
      <xdr:spPr>
        <a:xfrm>
          <a:off x="8347364" y="4260273"/>
          <a:ext cx="3502269" cy="12602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これは見本です</a:t>
          </a:r>
        </a:p>
      </xdr:txBody>
    </xdr:sp>
    <xdr:clientData/>
  </xdr:twoCellAnchor>
  <xdr:twoCellAnchor>
    <xdr:from>
      <xdr:col>25</xdr:col>
      <xdr:colOff>613409</xdr:colOff>
      <xdr:row>29</xdr:row>
      <xdr:rowOff>171449</xdr:rowOff>
    </xdr:from>
    <xdr:to>
      <xdr:col>33</xdr:col>
      <xdr:colOff>371474</xdr:colOff>
      <xdr:row>41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B0FA18-B8AF-4705-8968-B4CB6C9D4D8E}"/>
            </a:ext>
          </a:extLst>
        </xdr:cNvPr>
        <xdr:cNvSpPr txBox="1"/>
      </xdr:nvSpPr>
      <xdr:spPr>
        <a:xfrm>
          <a:off x="8204834" y="8191499"/>
          <a:ext cx="4711065" cy="3495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代理監督と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代表監督の欄は、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クリックして「○」を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選択して下さい。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令和３年度群馬大会では、新型コロナウイルス予防対策として、監督会議への出席者は、都道府県の代表者１名のみとなりました。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275165</xdr:colOff>
      <xdr:row>0</xdr:row>
      <xdr:rowOff>370416</xdr:rowOff>
    </xdr:from>
    <xdr:to>
      <xdr:col>22</xdr:col>
      <xdr:colOff>338666</xdr:colOff>
      <xdr:row>5</xdr:row>
      <xdr:rowOff>262468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C3CD34B-0F3E-4965-93F6-C13A4A505455}"/>
            </a:ext>
          </a:extLst>
        </xdr:cNvPr>
        <xdr:cNvSpPr txBox="1">
          <a:spLocks noChangeArrowheads="1"/>
        </xdr:cNvSpPr>
      </xdr:nvSpPr>
      <xdr:spPr bwMode="auto">
        <a:xfrm>
          <a:off x="6176432" y="370416"/>
          <a:ext cx="5549901" cy="1416052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監督申込ファイルの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「委員長</a:t>
          </a:r>
          <a:r>
            <a:rPr lang="en-US" altLang="ja-JP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参加費</a:t>
          </a:r>
          <a:r>
            <a:rPr lang="en-US" altLang="ja-JP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」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から、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学校名～女子個人開会式参加人数（黄色のセル）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コピーし、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値で貼り付け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てください。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3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chujudo.sukagawa.m78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X50"/>
  <sheetViews>
    <sheetView showGridLines="0" showRowColHeaders="0" tabSelected="1" view="pageBreakPreview" zoomScaleNormal="100" zoomScaleSheetLayoutView="100" workbookViewId="0">
      <selection activeCell="C4" sqref="C4"/>
    </sheetView>
  </sheetViews>
  <sheetFormatPr defaultRowHeight="13.5"/>
  <cols>
    <col min="1" max="1" width="4.25" customWidth="1"/>
    <col min="2" max="2" width="14.75" customWidth="1"/>
    <col min="3" max="3" width="14.625" customWidth="1"/>
    <col min="4" max="4" width="10.875" customWidth="1"/>
    <col min="5" max="5" width="3.75" customWidth="1"/>
    <col min="6" max="6" width="12.625" customWidth="1"/>
    <col min="7" max="7" width="6.375" customWidth="1"/>
    <col min="8" max="8" width="12.625" customWidth="1"/>
    <col min="9" max="9" width="6.375" customWidth="1"/>
    <col min="10" max="10" width="13" customWidth="1"/>
    <col min="11" max="11" width="9.25" customWidth="1"/>
    <col min="12" max="12" width="17.375" customWidth="1"/>
    <col min="23" max="24" width="9" hidden="1" customWidth="1"/>
  </cols>
  <sheetData>
    <row r="1" spans="1:24" ht="31.5" customHeight="1">
      <c r="A1" s="373" t="s">
        <v>222</v>
      </c>
      <c r="B1" s="373"/>
      <c r="C1" s="356" t="s">
        <v>75</v>
      </c>
      <c r="D1" s="356"/>
      <c r="E1" s="356"/>
      <c r="F1" s="356"/>
      <c r="G1" s="356"/>
      <c r="H1" s="356" t="s">
        <v>223</v>
      </c>
      <c r="I1" s="356"/>
      <c r="J1" s="357" t="s">
        <v>153</v>
      </c>
      <c r="K1" s="357"/>
      <c r="L1" s="357"/>
    </row>
    <row r="2" spans="1:24" ht="12" customHeight="1">
      <c r="A2" s="16"/>
      <c r="B2" s="16"/>
      <c r="C2" s="16"/>
      <c r="D2" s="16"/>
      <c r="E2" s="16"/>
      <c r="G2" s="259"/>
      <c r="H2" s="259"/>
      <c r="I2" s="259"/>
      <c r="J2" s="259"/>
      <c r="K2" s="259"/>
      <c r="L2" s="259"/>
      <c r="W2" s="146"/>
      <c r="X2" s="146" t="s">
        <v>77</v>
      </c>
    </row>
    <row r="3" spans="1:24" ht="33.75" customHeight="1">
      <c r="A3" s="16"/>
      <c r="B3" s="27"/>
      <c r="C3" s="27"/>
      <c r="D3" s="27"/>
      <c r="E3" s="27"/>
      <c r="F3" s="358" t="s">
        <v>76</v>
      </c>
      <c r="G3" s="358"/>
      <c r="H3" s="358"/>
      <c r="I3" s="358"/>
      <c r="J3" s="358"/>
      <c r="K3" s="358"/>
      <c r="L3" s="358"/>
      <c r="W3" s="146">
        <v>1</v>
      </c>
      <c r="X3" s="146" t="s">
        <v>78</v>
      </c>
    </row>
    <row r="4" spans="1:24" ht="24" customHeight="1">
      <c r="B4" s="323" t="s">
        <v>74</v>
      </c>
      <c r="C4" s="150"/>
      <c r="D4" s="27"/>
      <c r="E4" s="27"/>
      <c r="F4" s="144" t="s">
        <v>23</v>
      </c>
      <c r="G4" s="488" t="s">
        <v>224</v>
      </c>
      <c r="H4" s="360"/>
      <c r="I4" s="360"/>
      <c r="J4" s="360"/>
      <c r="K4" s="360"/>
      <c r="L4" s="360"/>
      <c r="W4" s="146">
        <v>2</v>
      </c>
      <c r="X4" s="146" t="s">
        <v>79</v>
      </c>
    </row>
    <row r="5" spans="1:24" s="14" customFormat="1" ht="12" customHeight="1">
      <c r="A5" s="28"/>
      <c r="B5" s="28"/>
      <c r="C5" s="28"/>
      <c r="D5" s="28"/>
      <c r="E5" s="28"/>
      <c r="W5" s="146">
        <v>3</v>
      </c>
      <c r="X5" s="146" t="s">
        <v>80</v>
      </c>
    </row>
    <row r="6" spans="1:24" s="14" customFormat="1" ht="24.75" customHeight="1">
      <c r="B6" s="318" t="s">
        <v>183</v>
      </c>
      <c r="C6" s="375"/>
      <c r="D6" s="376"/>
      <c r="F6" s="372" t="s">
        <v>225</v>
      </c>
      <c r="G6" s="372"/>
      <c r="H6" s="372"/>
      <c r="I6" s="372"/>
      <c r="J6" s="372"/>
      <c r="K6" s="372"/>
      <c r="L6" s="372"/>
      <c r="W6" s="146">
        <v>4</v>
      </c>
      <c r="X6" s="146" t="s">
        <v>81</v>
      </c>
    </row>
    <row r="7" spans="1:24" ht="24.75" customHeight="1">
      <c r="B7" s="205" t="s">
        <v>0</v>
      </c>
      <c r="C7" s="371"/>
      <c r="D7" s="371"/>
      <c r="F7" s="372"/>
      <c r="G7" s="372"/>
      <c r="H7" s="372"/>
      <c r="I7" s="372"/>
      <c r="J7" s="372"/>
      <c r="K7" s="372"/>
      <c r="L7" s="372"/>
      <c r="W7" s="146">
        <v>5</v>
      </c>
      <c r="X7" s="146" t="s">
        <v>82</v>
      </c>
    </row>
    <row r="8" spans="1:24" ht="24.75" customHeight="1">
      <c r="B8" s="205" t="s">
        <v>9</v>
      </c>
      <c r="C8" s="371"/>
      <c r="D8" s="371"/>
      <c r="F8" s="372"/>
      <c r="G8" s="372"/>
      <c r="H8" s="372"/>
      <c r="I8" s="372"/>
      <c r="J8" s="372"/>
      <c r="K8" s="372"/>
      <c r="L8" s="372"/>
      <c r="W8" s="146">
        <v>6</v>
      </c>
      <c r="X8" s="146" t="s">
        <v>83</v>
      </c>
    </row>
    <row r="9" spans="1:24" ht="25.5" customHeight="1">
      <c r="B9" s="205" t="s">
        <v>38</v>
      </c>
      <c r="C9" s="374"/>
      <c r="D9" s="374"/>
      <c r="F9" s="258" t="s">
        <v>152</v>
      </c>
      <c r="W9" s="146">
        <v>7</v>
      </c>
      <c r="X9" s="146" t="s">
        <v>84</v>
      </c>
    </row>
    <row r="10" spans="1:24" ht="24.75" customHeight="1">
      <c r="B10" s="260" t="s">
        <v>44</v>
      </c>
      <c r="C10" s="370"/>
      <c r="D10" s="371"/>
      <c r="F10" s="350" t="s">
        <v>203</v>
      </c>
      <c r="G10" s="351"/>
      <c r="H10" s="351"/>
      <c r="I10" s="351"/>
      <c r="J10" s="351"/>
      <c r="K10" s="351"/>
      <c r="L10" s="352"/>
      <c r="W10" s="146">
        <v>8</v>
      </c>
      <c r="X10" s="146" t="s">
        <v>85</v>
      </c>
    </row>
    <row r="11" spans="1:24" ht="24.75" customHeight="1">
      <c r="F11" s="12"/>
      <c r="G11" s="12"/>
      <c r="H11" s="12"/>
      <c r="I11" s="12"/>
      <c r="J11" s="12"/>
      <c r="K11" s="12"/>
      <c r="L11" s="12"/>
      <c r="W11" s="146">
        <v>9</v>
      </c>
      <c r="X11" s="146" t="s">
        <v>86</v>
      </c>
    </row>
    <row r="12" spans="1:24" ht="24.75" customHeight="1">
      <c r="F12" s="353" t="s">
        <v>202</v>
      </c>
      <c r="G12" s="354"/>
      <c r="H12" s="354"/>
      <c r="I12" s="354"/>
      <c r="J12" s="354"/>
      <c r="K12" s="354"/>
      <c r="L12" s="355"/>
      <c r="W12" s="146">
        <v>10</v>
      </c>
      <c r="X12" s="146" t="s">
        <v>87</v>
      </c>
    </row>
    <row r="13" spans="1:24" ht="24.75" customHeight="1">
      <c r="F13" s="359"/>
      <c r="G13" s="359"/>
      <c r="H13" s="12"/>
      <c r="I13" s="12"/>
      <c r="J13" s="359"/>
      <c r="K13" s="359"/>
      <c r="L13" s="12"/>
      <c r="W13" s="146">
        <v>11</v>
      </c>
      <c r="X13" s="146" t="s">
        <v>88</v>
      </c>
    </row>
    <row r="14" spans="1:24" ht="23.25" customHeight="1">
      <c r="F14" s="367" t="s">
        <v>198</v>
      </c>
      <c r="G14" s="368"/>
      <c r="H14" s="368"/>
      <c r="I14" s="368"/>
      <c r="J14" s="368"/>
      <c r="K14" s="368"/>
      <c r="L14" s="369"/>
      <c r="W14" s="146">
        <v>12</v>
      </c>
      <c r="X14" s="146" t="s">
        <v>89</v>
      </c>
    </row>
    <row r="15" spans="1:24" ht="23.25" customHeight="1">
      <c r="F15" s="361" t="s">
        <v>184</v>
      </c>
      <c r="G15" s="362"/>
      <c r="H15" s="362"/>
      <c r="I15" s="362"/>
      <c r="J15" s="362"/>
      <c r="K15" s="362"/>
      <c r="L15" s="363"/>
      <c r="W15" s="146">
        <v>13</v>
      </c>
      <c r="X15" s="146" t="s">
        <v>90</v>
      </c>
    </row>
    <row r="16" spans="1:24" ht="23.25" customHeight="1">
      <c r="F16" s="364"/>
      <c r="G16" s="365"/>
      <c r="H16" s="365"/>
      <c r="I16" s="365"/>
      <c r="J16" s="365"/>
      <c r="K16" s="365"/>
      <c r="L16" s="366"/>
      <c r="W16" s="146">
        <v>14</v>
      </c>
      <c r="X16" s="146" t="s">
        <v>91</v>
      </c>
    </row>
    <row r="17" spans="5:24" ht="23.25" customHeight="1">
      <c r="W17" s="146">
        <v>15</v>
      </c>
      <c r="X17" s="146" t="s">
        <v>96</v>
      </c>
    </row>
    <row r="18" spans="5:24" ht="25.5">
      <c r="E18" s="15"/>
      <c r="F18" s="353" t="s">
        <v>201</v>
      </c>
      <c r="G18" s="354"/>
      <c r="H18" s="354"/>
      <c r="I18" s="354"/>
      <c r="J18" s="354"/>
      <c r="K18" s="354"/>
      <c r="L18" s="355"/>
      <c r="W18" s="146">
        <v>16</v>
      </c>
      <c r="X18" s="146" t="s">
        <v>97</v>
      </c>
    </row>
    <row r="19" spans="5:24" ht="25.5" customHeight="1">
      <c r="W19" s="146">
        <v>17</v>
      </c>
      <c r="X19" s="146" t="s">
        <v>92</v>
      </c>
    </row>
    <row r="20" spans="5:24" ht="25.5" customHeight="1">
      <c r="F20" s="350" t="s">
        <v>212</v>
      </c>
      <c r="G20" s="351"/>
      <c r="H20" s="351"/>
      <c r="I20" s="351"/>
      <c r="J20" s="351"/>
      <c r="K20" s="351"/>
      <c r="L20" s="352"/>
      <c r="W20" s="146">
        <v>18</v>
      </c>
      <c r="X20" s="146" t="s">
        <v>93</v>
      </c>
    </row>
    <row r="21" spans="5:24" ht="25.5" customHeight="1">
      <c r="W21" s="146">
        <v>19</v>
      </c>
      <c r="X21" s="146" t="s">
        <v>94</v>
      </c>
    </row>
    <row r="22" spans="5:24" ht="14.25" customHeight="1">
      <c r="W22" s="146">
        <v>20</v>
      </c>
      <c r="X22" s="146" t="s">
        <v>95</v>
      </c>
    </row>
    <row r="23" spans="5:24" ht="25.5" customHeight="1">
      <c r="W23" s="146">
        <v>21</v>
      </c>
      <c r="X23" s="146" t="s">
        <v>99</v>
      </c>
    </row>
    <row r="24" spans="5:24" ht="25.5" customHeight="1">
      <c r="W24" s="146">
        <v>22</v>
      </c>
      <c r="X24" s="146" t="s">
        <v>98</v>
      </c>
    </row>
    <row r="25" spans="5:24" ht="25.5" customHeight="1">
      <c r="W25" s="146">
        <v>23</v>
      </c>
      <c r="X25" s="146" t="s">
        <v>100</v>
      </c>
    </row>
    <row r="26" spans="5:24" ht="25.5" customHeight="1">
      <c r="W26" s="146">
        <v>24</v>
      </c>
      <c r="X26" s="146" t="s">
        <v>101</v>
      </c>
    </row>
    <row r="27" spans="5:24" ht="25.5" customHeight="1">
      <c r="W27" s="146">
        <v>25</v>
      </c>
      <c r="X27" s="146" t="s">
        <v>102</v>
      </c>
    </row>
    <row r="28" spans="5:24" ht="25.5" customHeight="1">
      <c r="W28" s="146">
        <v>26</v>
      </c>
      <c r="X28" s="146" t="s">
        <v>103</v>
      </c>
    </row>
    <row r="29" spans="5:24" ht="25.5" customHeight="1">
      <c r="W29" s="146">
        <v>27</v>
      </c>
      <c r="X29" s="146" t="s">
        <v>104</v>
      </c>
    </row>
    <row r="30" spans="5:24">
      <c r="W30" s="146">
        <v>28</v>
      </c>
      <c r="X30" s="146" t="s">
        <v>105</v>
      </c>
    </row>
    <row r="31" spans="5:24">
      <c r="W31" s="146">
        <v>29</v>
      </c>
      <c r="X31" s="146" t="s">
        <v>106</v>
      </c>
    </row>
    <row r="32" spans="5:24">
      <c r="W32" s="146">
        <v>30</v>
      </c>
      <c r="X32" s="146" t="s">
        <v>107</v>
      </c>
    </row>
    <row r="33" spans="23:24">
      <c r="W33" s="146">
        <v>31</v>
      </c>
      <c r="X33" s="146" t="s">
        <v>108</v>
      </c>
    </row>
    <row r="34" spans="23:24">
      <c r="W34" s="146">
        <v>32</v>
      </c>
      <c r="X34" s="146" t="s">
        <v>109</v>
      </c>
    </row>
    <row r="35" spans="23:24">
      <c r="W35" s="146">
        <v>33</v>
      </c>
      <c r="X35" s="146" t="s">
        <v>216</v>
      </c>
    </row>
    <row r="36" spans="23:24">
      <c r="W36" s="146">
        <v>34</v>
      </c>
      <c r="X36" s="146" t="s">
        <v>217</v>
      </c>
    </row>
    <row r="37" spans="23:24">
      <c r="W37" s="146">
        <v>35</v>
      </c>
      <c r="X37" s="146" t="s">
        <v>218</v>
      </c>
    </row>
    <row r="38" spans="23:24">
      <c r="W38" s="146">
        <v>36</v>
      </c>
      <c r="X38" s="146" t="s">
        <v>219</v>
      </c>
    </row>
    <row r="39" spans="23:24">
      <c r="W39" s="146">
        <v>37</v>
      </c>
      <c r="X39" s="146" t="s">
        <v>220</v>
      </c>
    </row>
    <row r="40" spans="23:24">
      <c r="W40" s="146">
        <v>38</v>
      </c>
      <c r="X40" s="146" t="s">
        <v>111</v>
      </c>
    </row>
    <row r="41" spans="23:24">
      <c r="W41" s="146">
        <v>39</v>
      </c>
      <c r="X41" s="146" t="s">
        <v>110</v>
      </c>
    </row>
    <row r="42" spans="23:24">
      <c r="W42" s="146">
        <v>40</v>
      </c>
      <c r="X42" s="146" t="s">
        <v>112</v>
      </c>
    </row>
    <row r="43" spans="23:24">
      <c r="W43" s="146">
        <v>41</v>
      </c>
      <c r="X43" s="146" t="s">
        <v>113</v>
      </c>
    </row>
    <row r="44" spans="23:24">
      <c r="W44" s="146">
        <v>42</v>
      </c>
      <c r="X44" s="146" t="s">
        <v>114</v>
      </c>
    </row>
    <row r="45" spans="23:24">
      <c r="W45" s="146">
        <v>43</v>
      </c>
      <c r="X45" s="146" t="s">
        <v>115</v>
      </c>
    </row>
    <row r="46" spans="23:24">
      <c r="W46" s="146">
        <v>44</v>
      </c>
      <c r="X46" s="146" t="s">
        <v>116</v>
      </c>
    </row>
    <row r="47" spans="23:24">
      <c r="W47" s="146">
        <v>45</v>
      </c>
      <c r="X47" s="146" t="s">
        <v>117</v>
      </c>
    </row>
    <row r="48" spans="23:24">
      <c r="W48" s="146">
        <v>46</v>
      </c>
      <c r="X48" s="146" t="s">
        <v>118</v>
      </c>
    </row>
    <row r="49" spans="23:24">
      <c r="W49" s="146">
        <v>47</v>
      </c>
      <c r="X49" s="146" t="s">
        <v>221</v>
      </c>
    </row>
    <row r="50" spans="23:24">
      <c r="W50" s="146">
        <v>48</v>
      </c>
      <c r="X50" s="146"/>
    </row>
  </sheetData>
  <protectedRanges>
    <protectedRange sqref="C4 C6:D10" name="すべて"/>
  </protectedRanges>
  <mergeCells count="20">
    <mergeCell ref="A1:B1"/>
    <mergeCell ref="C9:D9"/>
    <mergeCell ref="C6:D6"/>
    <mergeCell ref="C7:D7"/>
    <mergeCell ref="C8:D8"/>
    <mergeCell ref="F20:L20"/>
    <mergeCell ref="F18:L18"/>
    <mergeCell ref="H1:I1"/>
    <mergeCell ref="J1:L1"/>
    <mergeCell ref="F3:L3"/>
    <mergeCell ref="C1:G1"/>
    <mergeCell ref="F13:G13"/>
    <mergeCell ref="J13:K13"/>
    <mergeCell ref="G4:L4"/>
    <mergeCell ref="F10:L10"/>
    <mergeCell ref="F12:L12"/>
    <mergeCell ref="F15:L16"/>
    <mergeCell ref="F14:L14"/>
    <mergeCell ref="C10:D10"/>
    <mergeCell ref="F6:L8"/>
  </mergeCells>
  <phoneticPr fontId="3"/>
  <dataValidations count="1">
    <dataValidation type="list" allowBlank="1" showInputMessage="1" showErrorMessage="1" sqref="C4">
      <formula1>$X$3:$X$50</formula1>
    </dataValidation>
  </dataValidations>
  <hyperlinks>
    <hyperlink ref="G4" r:id="rId1"/>
    <hyperlink ref="F10:L10" location="'㉑団体戦'!A1" display="㉑団体戦　(出場チームのデータを貼り付ける)"/>
    <hyperlink ref="F12:L12" location="'㉒個人戦'!A1" display="㉒個人戦　(出場校から提出されたファイルからコピー＆値で貼り付けを行う)"/>
    <hyperlink ref="F14:L14" location="'㉓都道府県別選手一覧（様式１７）'!A1" display="㉓都道府県別選手一覧（様式１７）　※出場チームの写真を貼り付けてください"/>
    <hyperlink ref="F18:L18" location="'㉔参加費一覧（様式１８）'!A1" display="㉔参加費一覧（様式１８）　※出場校から提出されたファイルからコピー＆値で貼り付けを行ってください"/>
    <hyperlink ref="F20:L20" location="'㉕メンバーID等一覧'!A1" display="㉕メンバーID等一覧　※参考にしてください"/>
  </hyperlinks>
  <printOptions horizontalCentered="1"/>
  <pageMargins left="0.74803149606299213" right="0.74803149606299213" top="0.78740157480314965" bottom="0.59055118110236227" header="0.51181102362204722" footer="0.51181102362204722"/>
  <pageSetup paperSize="9" orientation="landscape" horizontalDpi="4294967293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showRowColHeaders="0"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" sqref="D1"/>
    </sheetView>
  </sheetViews>
  <sheetFormatPr defaultColWidth="9" defaultRowHeight="14.25"/>
  <cols>
    <col min="1" max="1" width="5.125" style="31" customWidth="1"/>
    <col min="2" max="2" width="10.5" style="31" hidden="1" customWidth="1"/>
    <col min="3" max="3" width="10.375" style="32" customWidth="1"/>
    <col min="4" max="4" width="30.75" style="31" customWidth="1"/>
    <col min="5" max="5" width="27" style="31" customWidth="1"/>
    <col min="6" max="6" width="21.375" style="31" customWidth="1"/>
    <col min="7" max="7" width="21.25" style="31" customWidth="1"/>
    <col min="8" max="11" width="11.5" style="31" customWidth="1"/>
    <col min="12" max="14" width="11.5" style="32" customWidth="1"/>
    <col min="15" max="16" width="11.5" style="33" customWidth="1"/>
    <col min="17" max="18" width="6.875" style="31" customWidth="1"/>
    <col min="19" max="19" width="11.5" style="31" customWidth="1"/>
    <col min="20" max="21" width="7" style="31" customWidth="1"/>
    <col min="22" max="24" width="11.5" style="31" customWidth="1"/>
    <col min="25" max="26" width="6.75" style="31" customWidth="1"/>
    <col min="27" max="27" width="11.5" style="31" customWidth="1"/>
    <col min="28" max="29" width="7.25" style="31" customWidth="1"/>
    <col min="30" max="32" width="11.5" style="31" customWidth="1"/>
    <col min="33" max="34" width="6.75" style="31" customWidth="1"/>
    <col min="35" max="35" width="11.5" style="31" customWidth="1"/>
    <col min="36" max="37" width="7" style="31" customWidth="1"/>
    <col min="38" max="40" width="11.5" style="31" customWidth="1"/>
    <col min="41" max="42" width="6.75" style="31" customWidth="1"/>
    <col min="43" max="43" width="11.5" style="31" customWidth="1"/>
    <col min="44" max="45" width="6.75" style="31" customWidth="1"/>
    <col min="46" max="54" width="11.5" style="31" customWidth="1"/>
    <col min="55" max="55" width="34" style="31" customWidth="1"/>
    <col min="56" max="56" width="12.75" style="31" customWidth="1"/>
    <col min="57" max="58" width="7" style="31" customWidth="1"/>
    <col min="59" max="59" width="11.5" style="31" customWidth="1"/>
    <col min="60" max="61" width="6.75" style="31" customWidth="1"/>
    <col min="62" max="64" width="11.5" style="31" customWidth="1"/>
    <col min="65" max="66" width="7" style="31" customWidth="1"/>
    <col min="67" max="67" width="11.5" style="31" customWidth="1"/>
    <col min="68" max="69" width="6.75" style="31" customWidth="1"/>
    <col min="70" max="80" width="13.375" style="31" customWidth="1"/>
    <col min="81" max="81" width="10.625" style="31" customWidth="1"/>
    <col min="82" max="82" width="31.625" style="31" customWidth="1"/>
    <col min="83" max="83" width="14.375" style="31" customWidth="1"/>
    <col min="84" max="16384" width="9" style="31"/>
  </cols>
  <sheetData>
    <row r="1" spans="1:97" ht="43.5" customHeight="1" thickBot="1">
      <c r="A1" s="145"/>
      <c r="D1" s="317" t="s">
        <v>45</v>
      </c>
    </row>
    <row r="2" spans="1:97" ht="27.75" customHeight="1"/>
    <row r="4" spans="1:97" ht="32.25" customHeight="1">
      <c r="C4" s="130" t="str">
        <f>お願い!$A$1&amp;お願い!$C$1&amp;"＜団体戦＞申込書　（Ｅメール送信用）"</f>
        <v>第５３回全国中学校柔道大会＜団体戦＞申込書　（Ｅメール送信用）</v>
      </c>
    </row>
    <row r="6" spans="1:97" s="34" customFormat="1" ht="35.25" customHeight="1">
      <c r="B6" s="31"/>
      <c r="C6" s="129" t="s">
        <v>74</v>
      </c>
      <c r="D6" s="128">
        <f>お願い!$C$4</f>
        <v>0</v>
      </c>
      <c r="E6" s="319"/>
      <c r="F6" s="71"/>
      <c r="G6" s="71"/>
      <c r="H6" s="135"/>
      <c r="I6" s="71"/>
      <c r="J6" s="71"/>
      <c r="K6" s="31"/>
    </row>
    <row r="7" spans="1:97" ht="9.75" customHeight="1" thickBot="1">
      <c r="E7" s="32"/>
      <c r="G7" s="32"/>
      <c r="I7" s="32"/>
      <c r="K7" s="32"/>
      <c r="L7" s="31"/>
      <c r="N7" s="31"/>
      <c r="O7" s="32"/>
      <c r="P7" s="31"/>
      <c r="Q7" s="32"/>
      <c r="S7" s="32"/>
      <c r="U7" s="32"/>
      <c r="W7" s="32"/>
      <c r="Y7" s="32"/>
      <c r="AA7" s="32"/>
      <c r="AC7" s="32"/>
      <c r="AE7" s="32"/>
      <c r="AG7" s="32"/>
      <c r="AI7" s="32"/>
      <c r="AK7" s="32"/>
      <c r="AM7" s="32"/>
      <c r="AO7" s="32"/>
      <c r="AQ7" s="32"/>
      <c r="AS7" s="32"/>
      <c r="AU7" s="32"/>
      <c r="AW7" s="32"/>
      <c r="AY7" s="32"/>
      <c r="BA7" s="32"/>
      <c r="BC7" s="32"/>
      <c r="BE7" s="32"/>
      <c r="BG7" s="32"/>
      <c r="BI7" s="32"/>
      <c r="BK7" s="32"/>
      <c r="BM7" s="32"/>
      <c r="BO7" s="32"/>
      <c r="BQ7" s="32"/>
    </row>
    <row r="8" spans="1:97" s="34" customFormat="1" ht="18" customHeight="1">
      <c r="A8" s="382" t="s">
        <v>19</v>
      </c>
      <c r="B8" s="37"/>
      <c r="C8" s="38"/>
      <c r="D8" s="387" t="s">
        <v>0</v>
      </c>
      <c r="E8" s="388"/>
      <c r="F8" s="388"/>
      <c r="G8" s="389"/>
      <c r="H8" s="387" t="s">
        <v>7</v>
      </c>
      <c r="I8" s="388"/>
      <c r="J8" s="388"/>
      <c r="K8" s="387" t="s">
        <v>14</v>
      </c>
      <c r="L8" s="388"/>
      <c r="M8" s="388"/>
      <c r="N8" s="379" t="s">
        <v>15</v>
      </c>
      <c r="O8" s="380"/>
      <c r="P8" s="380"/>
      <c r="Q8" s="380"/>
      <c r="R8" s="380"/>
      <c r="S8" s="380"/>
      <c r="T8" s="380"/>
      <c r="U8" s="381"/>
      <c r="V8" s="379" t="s">
        <v>16</v>
      </c>
      <c r="W8" s="380"/>
      <c r="X8" s="380"/>
      <c r="Y8" s="380"/>
      <c r="Z8" s="380"/>
      <c r="AA8" s="380"/>
      <c r="AB8" s="380"/>
      <c r="AC8" s="381"/>
      <c r="AD8" s="379" t="s">
        <v>17</v>
      </c>
      <c r="AE8" s="380"/>
      <c r="AF8" s="380"/>
      <c r="AG8" s="380"/>
      <c r="AH8" s="380"/>
      <c r="AI8" s="380"/>
      <c r="AJ8" s="380"/>
      <c r="AK8" s="381"/>
      <c r="AL8" s="379" t="s">
        <v>24</v>
      </c>
      <c r="AM8" s="380"/>
      <c r="AN8" s="380"/>
      <c r="AO8" s="380"/>
      <c r="AP8" s="380"/>
      <c r="AQ8" s="380"/>
      <c r="AR8" s="380"/>
      <c r="AS8" s="381"/>
      <c r="AT8" s="379" t="s">
        <v>18</v>
      </c>
      <c r="AU8" s="380"/>
      <c r="AV8" s="380"/>
      <c r="AW8" s="380"/>
      <c r="AX8" s="380"/>
      <c r="AY8" s="380"/>
      <c r="AZ8" s="380"/>
      <c r="BA8" s="381"/>
      <c r="BB8" s="379" t="s">
        <v>123</v>
      </c>
      <c r="BC8" s="380"/>
      <c r="BD8" s="380"/>
      <c r="BE8" s="380"/>
      <c r="BF8" s="380"/>
      <c r="BG8" s="380"/>
      <c r="BH8" s="380"/>
      <c r="BI8" s="381"/>
      <c r="BJ8" s="379" t="s">
        <v>124</v>
      </c>
      <c r="BK8" s="380"/>
      <c r="BL8" s="380"/>
      <c r="BM8" s="380"/>
      <c r="BN8" s="380"/>
      <c r="BO8" s="380"/>
      <c r="BP8" s="380"/>
      <c r="BQ8" s="392"/>
      <c r="BR8" s="393" t="s">
        <v>56</v>
      </c>
      <c r="BS8" s="394"/>
      <c r="BT8" s="393" t="s">
        <v>41</v>
      </c>
      <c r="BU8" s="394"/>
      <c r="BV8" s="165" t="s">
        <v>15</v>
      </c>
      <c r="BW8" s="165" t="s">
        <v>16</v>
      </c>
      <c r="BX8" s="165" t="s">
        <v>17</v>
      </c>
      <c r="BY8" s="165" t="s">
        <v>40</v>
      </c>
      <c r="BZ8" s="165" t="s">
        <v>18</v>
      </c>
      <c r="CA8" s="165" t="s">
        <v>120</v>
      </c>
      <c r="CB8" s="166" t="s">
        <v>121</v>
      </c>
      <c r="CC8" s="398" t="s">
        <v>175</v>
      </c>
      <c r="CD8" s="399"/>
      <c r="CE8" s="400"/>
    </row>
    <row r="9" spans="1:97" s="34" customFormat="1" ht="18" customHeight="1">
      <c r="A9" s="383"/>
      <c r="B9" s="39"/>
      <c r="C9" s="40"/>
      <c r="D9" s="390" t="s">
        <v>190</v>
      </c>
      <c r="E9" s="391"/>
      <c r="F9" s="385" t="s">
        <v>25</v>
      </c>
      <c r="G9" s="386"/>
      <c r="H9" s="41" t="s">
        <v>26</v>
      </c>
      <c r="I9" s="42" t="s">
        <v>27</v>
      </c>
      <c r="J9" s="133" t="s">
        <v>28</v>
      </c>
      <c r="K9" s="41" t="s">
        <v>26</v>
      </c>
      <c r="L9" s="42" t="s">
        <v>27</v>
      </c>
      <c r="M9" s="133" t="s">
        <v>28</v>
      </c>
      <c r="N9" s="41" t="s">
        <v>26</v>
      </c>
      <c r="O9" s="152" t="s">
        <v>27</v>
      </c>
      <c r="P9" s="152" t="s">
        <v>29</v>
      </c>
      <c r="Q9" s="44" t="s">
        <v>1</v>
      </c>
      <c r="R9" s="44" t="s">
        <v>30</v>
      </c>
      <c r="S9" s="44" t="s">
        <v>2</v>
      </c>
      <c r="T9" s="44" t="s">
        <v>3</v>
      </c>
      <c r="U9" s="151" t="s">
        <v>4</v>
      </c>
      <c r="V9" s="41" t="s">
        <v>26</v>
      </c>
      <c r="W9" s="152" t="s">
        <v>27</v>
      </c>
      <c r="X9" s="152" t="s">
        <v>28</v>
      </c>
      <c r="Y9" s="44" t="s">
        <v>1</v>
      </c>
      <c r="Z9" s="44" t="s">
        <v>30</v>
      </c>
      <c r="AA9" s="44" t="s">
        <v>2</v>
      </c>
      <c r="AB9" s="44" t="s">
        <v>3</v>
      </c>
      <c r="AC9" s="151" t="s">
        <v>4</v>
      </c>
      <c r="AD9" s="41" t="s">
        <v>26</v>
      </c>
      <c r="AE9" s="152" t="s">
        <v>27</v>
      </c>
      <c r="AF9" s="152" t="s">
        <v>28</v>
      </c>
      <c r="AG9" s="44" t="s">
        <v>1</v>
      </c>
      <c r="AH9" s="44" t="s">
        <v>30</v>
      </c>
      <c r="AI9" s="44" t="s">
        <v>2</v>
      </c>
      <c r="AJ9" s="44" t="s">
        <v>3</v>
      </c>
      <c r="AK9" s="151" t="s">
        <v>4</v>
      </c>
      <c r="AL9" s="41" t="s">
        <v>26</v>
      </c>
      <c r="AM9" s="152" t="s">
        <v>27</v>
      </c>
      <c r="AN9" s="152" t="s">
        <v>31</v>
      </c>
      <c r="AO9" s="44" t="s">
        <v>1</v>
      </c>
      <c r="AP9" s="44" t="s">
        <v>30</v>
      </c>
      <c r="AQ9" s="44" t="s">
        <v>2</v>
      </c>
      <c r="AR9" s="44" t="s">
        <v>3</v>
      </c>
      <c r="AS9" s="151" t="s">
        <v>4</v>
      </c>
      <c r="AT9" s="41" t="s">
        <v>26</v>
      </c>
      <c r="AU9" s="152" t="s">
        <v>27</v>
      </c>
      <c r="AV9" s="152" t="s">
        <v>31</v>
      </c>
      <c r="AW9" s="44" t="s">
        <v>1</v>
      </c>
      <c r="AX9" s="44" t="s">
        <v>30</v>
      </c>
      <c r="AY9" s="44" t="s">
        <v>2</v>
      </c>
      <c r="AZ9" s="44" t="s">
        <v>3</v>
      </c>
      <c r="BA9" s="151" t="s">
        <v>4</v>
      </c>
      <c r="BB9" s="41" t="s">
        <v>26</v>
      </c>
      <c r="BC9" s="152" t="s">
        <v>27</v>
      </c>
      <c r="BD9" s="152" t="s">
        <v>31</v>
      </c>
      <c r="BE9" s="44" t="s">
        <v>1</v>
      </c>
      <c r="BF9" s="44" t="s">
        <v>30</v>
      </c>
      <c r="BG9" s="44" t="s">
        <v>2</v>
      </c>
      <c r="BH9" s="44" t="s">
        <v>3</v>
      </c>
      <c r="BI9" s="151" t="s">
        <v>4</v>
      </c>
      <c r="BJ9" s="41" t="s">
        <v>26</v>
      </c>
      <c r="BK9" s="152" t="s">
        <v>27</v>
      </c>
      <c r="BL9" s="152" t="s">
        <v>31</v>
      </c>
      <c r="BM9" s="44" t="s">
        <v>1</v>
      </c>
      <c r="BN9" s="44" t="s">
        <v>30</v>
      </c>
      <c r="BO9" s="44" t="s">
        <v>2</v>
      </c>
      <c r="BP9" s="44" t="s">
        <v>3</v>
      </c>
      <c r="BQ9" s="45" t="s">
        <v>4</v>
      </c>
      <c r="BR9" s="167" t="s">
        <v>205</v>
      </c>
      <c r="BS9" s="168" t="s">
        <v>207</v>
      </c>
      <c r="BT9" s="167" t="s">
        <v>205</v>
      </c>
      <c r="BU9" s="168" t="s">
        <v>207</v>
      </c>
      <c r="BV9" s="395" t="s">
        <v>209</v>
      </c>
      <c r="BW9" s="396"/>
      <c r="BX9" s="396"/>
      <c r="BY9" s="396"/>
      <c r="BZ9" s="396"/>
      <c r="CA9" s="396"/>
      <c r="CB9" s="397"/>
      <c r="CC9" s="261" t="s">
        <v>176</v>
      </c>
      <c r="CD9" s="262" t="s">
        <v>177</v>
      </c>
      <c r="CE9" s="263" t="s">
        <v>178</v>
      </c>
    </row>
    <row r="10" spans="1:97" s="34" customFormat="1" ht="18.75" customHeight="1">
      <c r="A10" s="383"/>
      <c r="B10" s="46"/>
      <c r="C10" s="243" t="s">
        <v>146</v>
      </c>
      <c r="D10" s="244" t="s">
        <v>226</v>
      </c>
      <c r="E10" s="245" t="s">
        <v>227</v>
      </c>
      <c r="F10" s="246" t="s">
        <v>228</v>
      </c>
      <c r="G10" s="247" t="s">
        <v>229</v>
      </c>
      <c r="H10" s="248" t="s">
        <v>230</v>
      </c>
      <c r="I10" s="249" t="s">
        <v>150</v>
      </c>
      <c r="J10" s="250" t="s">
        <v>231</v>
      </c>
      <c r="K10" s="251" t="s">
        <v>230</v>
      </c>
      <c r="L10" s="245" t="s">
        <v>232</v>
      </c>
      <c r="M10" s="250" t="s">
        <v>233</v>
      </c>
      <c r="N10" s="251" t="s">
        <v>230</v>
      </c>
      <c r="O10" s="252" t="s">
        <v>234</v>
      </c>
      <c r="P10" s="250" t="s">
        <v>235</v>
      </c>
      <c r="Q10" s="253">
        <v>3</v>
      </c>
      <c r="R10" s="254" t="s">
        <v>151</v>
      </c>
      <c r="S10" s="255" t="s">
        <v>236</v>
      </c>
      <c r="T10" s="256">
        <v>170</v>
      </c>
      <c r="U10" s="257">
        <v>72</v>
      </c>
      <c r="V10" s="51"/>
      <c r="W10" s="58"/>
      <c r="X10" s="59"/>
      <c r="Y10" s="54"/>
      <c r="Z10" s="54"/>
      <c r="AA10" s="55"/>
      <c r="AB10" s="56"/>
      <c r="AC10" s="57"/>
      <c r="AD10" s="51"/>
      <c r="AE10" s="58"/>
      <c r="AF10" s="59"/>
      <c r="AG10" s="54"/>
      <c r="AH10" s="54"/>
      <c r="AI10" s="55"/>
      <c r="AJ10" s="56"/>
      <c r="AK10" s="57"/>
      <c r="AL10" s="51"/>
      <c r="AM10" s="58"/>
      <c r="AN10" s="59"/>
      <c r="AO10" s="54"/>
      <c r="AP10" s="54"/>
      <c r="AQ10" s="55"/>
      <c r="AR10" s="56"/>
      <c r="AS10" s="57"/>
      <c r="AT10" s="51"/>
      <c r="AU10" s="58"/>
      <c r="AV10" s="59"/>
      <c r="AW10" s="54"/>
      <c r="AX10" s="54"/>
      <c r="AY10" s="55"/>
      <c r="AZ10" s="56"/>
      <c r="BA10" s="57"/>
      <c r="BB10" s="51"/>
      <c r="BC10" s="58"/>
      <c r="BD10" s="59"/>
      <c r="BE10" s="54"/>
      <c r="BF10" s="54"/>
      <c r="BG10" s="55"/>
      <c r="BH10" s="56"/>
      <c r="BI10" s="57"/>
      <c r="BJ10" s="51"/>
      <c r="BK10" s="58"/>
      <c r="BL10" s="59"/>
      <c r="BM10" s="54"/>
      <c r="BN10" s="54"/>
      <c r="BO10" s="55"/>
      <c r="BP10" s="56"/>
      <c r="BQ10" s="60"/>
      <c r="BR10" s="169"/>
      <c r="BS10" s="170"/>
      <c r="BT10" s="170"/>
      <c r="BU10" s="170"/>
      <c r="BV10" s="170"/>
      <c r="BW10" s="170"/>
      <c r="BX10" s="170"/>
      <c r="BY10" s="170"/>
      <c r="BZ10" s="170"/>
      <c r="CA10" s="170"/>
      <c r="CB10" s="171"/>
      <c r="CC10" s="264"/>
      <c r="CD10" s="265"/>
      <c r="CE10" s="171"/>
    </row>
    <row r="11" spans="1:97" s="34" customFormat="1" ht="37.5" customHeight="1" thickBot="1">
      <c r="A11" s="384"/>
      <c r="B11" s="46">
        <v>1</v>
      </c>
      <c r="C11" s="162" t="s">
        <v>119</v>
      </c>
      <c r="D11" s="87"/>
      <c r="E11" s="325"/>
      <c r="F11" s="89"/>
      <c r="G11" s="326"/>
      <c r="H11" s="90"/>
      <c r="I11" s="91"/>
      <c r="J11" s="327"/>
      <c r="K11" s="328"/>
      <c r="L11" s="325"/>
      <c r="M11" s="327"/>
      <c r="N11" s="328"/>
      <c r="O11" s="329"/>
      <c r="P11" s="329"/>
      <c r="Q11" s="330"/>
      <c r="R11" s="94"/>
      <c r="S11" s="95"/>
      <c r="T11" s="96"/>
      <c r="U11" s="97"/>
      <c r="V11" s="90"/>
      <c r="W11" s="93"/>
      <c r="X11" s="93"/>
      <c r="Y11" s="94"/>
      <c r="Z11" s="94"/>
      <c r="AA11" s="95"/>
      <c r="AB11" s="96"/>
      <c r="AC11" s="97"/>
      <c r="AD11" s="90"/>
      <c r="AE11" s="93"/>
      <c r="AF11" s="93"/>
      <c r="AG11" s="94"/>
      <c r="AH11" s="94"/>
      <c r="AI11" s="95"/>
      <c r="AJ11" s="96"/>
      <c r="AK11" s="97"/>
      <c r="AL11" s="90"/>
      <c r="AM11" s="93"/>
      <c r="AN11" s="93"/>
      <c r="AO11" s="94"/>
      <c r="AP11" s="94"/>
      <c r="AQ11" s="95"/>
      <c r="AR11" s="96"/>
      <c r="AS11" s="97"/>
      <c r="AT11" s="90"/>
      <c r="AU11" s="93"/>
      <c r="AV11" s="93"/>
      <c r="AW11" s="94"/>
      <c r="AX11" s="94"/>
      <c r="AY11" s="95"/>
      <c r="AZ11" s="96"/>
      <c r="BA11" s="97"/>
      <c r="BB11" s="90"/>
      <c r="BC11" s="93"/>
      <c r="BD11" s="93"/>
      <c r="BE11" s="94"/>
      <c r="BF11" s="94"/>
      <c r="BG11" s="95"/>
      <c r="BH11" s="96"/>
      <c r="BI11" s="97"/>
      <c r="BJ11" s="90"/>
      <c r="BK11" s="93"/>
      <c r="BL11" s="93"/>
      <c r="BM11" s="94"/>
      <c r="BN11" s="94"/>
      <c r="BO11" s="95"/>
      <c r="BP11" s="96"/>
      <c r="BQ11" s="98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2"/>
      <c r="CC11" s="331"/>
      <c r="CD11" s="331"/>
      <c r="CE11" s="331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7" s="34" customFormat="1" ht="37.5" hidden="1" customHeight="1">
      <c r="A12" s="153"/>
      <c r="B12" s="46">
        <v>2</v>
      </c>
      <c r="C12" s="155" t="s">
        <v>11</v>
      </c>
      <c r="D12" s="156"/>
      <c r="E12" s="157"/>
      <c r="F12" s="158"/>
      <c r="G12" s="155"/>
      <c r="H12" s="159"/>
      <c r="I12" s="160"/>
      <c r="J12" s="161"/>
      <c r="K12" s="159"/>
      <c r="L12" s="160"/>
      <c r="M12" s="161"/>
      <c r="N12" s="159"/>
      <c r="O12" s="78"/>
      <c r="P12" s="78"/>
      <c r="Q12" s="79"/>
      <c r="R12" s="79"/>
      <c r="S12" s="80"/>
      <c r="T12" s="81"/>
      <c r="U12" s="82"/>
      <c r="V12" s="159"/>
      <c r="W12" s="78"/>
      <c r="X12" s="78"/>
      <c r="Y12" s="79"/>
      <c r="Z12" s="79"/>
      <c r="AA12" s="80"/>
      <c r="AB12" s="81"/>
      <c r="AC12" s="82"/>
      <c r="AD12" s="159"/>
      <c r="AE12" s="78"/>
      <c r="AF12" s="78"/>
      <c r="AG12" s="79"/>
      <c r="AH12" s="79"/>
      <c r="AI12" s="80"/>
      <c r="AJ12" s="81"/>
      <c r="AK12" s="82"/>
      <c r="AL12" s="159"/>
      <c r="AM12" s="78"/>
      <c r="AN12" s="78"/>
      <c r="AO12" s="79"/>
      <c r="AP12" s="79"/>
      <c r="AQ12" s="80"/>
      <c r="AR12" s="81"/>
      <c r="AS12" s="82"/>
      <c r="AT12" s="159"/>
      <c r="AU12" s="78"/>
      <c r="AV12" s="78"/>
      <c r="AW12" s="79"/>
      <c r="AX12" s="79"/>
      <c r="AY12" s="80"/>
      <c r="AZ12" s="81"/>
      <c r="BA12" s="82"/>
      <c r="BB12" s="159"/>
      <c r="BC12" s="78"/>
      <c r="BD12" s="78"/>
      <c r="BE12" s="79"/>
      <c r="BF12" s="79"/>
      <c r="BG12" s="80"/>
      <c r="BH12" s="81"/>
      <c r="BI12" s="82"/>
      <c r="BJ12" s="159"/>
      <c r="BK12" s="78"/>
      <c r="BL12" s="78"/>
      <c r="BM12" s="79"/>
      <c r="BN12" s="79"/>
      <c r="BO12" s="80"/>
      <c r="BP12" s="81"/>
      <c r="BQ12" s="83"/>
      <c r="BR12" s="71"/>
      <c r="BS12" s="71"/>
      <c r="BT12" s="71"/>
      <c r="BU12" s="71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7" s="34" customFormat="1" ht="37.5" hidden="1" customHeight="1">
      <c r="A13" s="153"/>
      <c r="B13" s="46">
        <v>3</v>
      </c>
      <c r="C13" s="61" t="s">
        <v>12</v>
      </c>
      <c r="D13" s="137"/>
      <c r="E13" s="140"/>
      <c r="F13" s="62"/>
      <c r="G13" s="61"/>
      <c r="H13" s="63"/>
      <c r="I13" s="64"/>
      <c r="J13" s="84"/>
      <c r="K13" s="63"/>
      <c r="L13" s="64"/>
      <c r="M13" s="84"/>
      <c r="N13" s="63"/>
      <c r="O13" s="69"/>
      <c r="P13" s="69"/>
      <c r="Q13" s="65"/>
      <c r="R13" s="65"/>
      <c r="S13" s="66"/>
      <c r="T13" s="67"/>
      <c r="U13" s="68"/>
      <c r="V13" s="63"/>
      <c r="W13" s="69"/>
      <c r="X13" s="69"/>
      <c r="Y13" s="65"/>
      <c r="Z13" s="65"/>
      <c r="AA13" s="66"/>
      <c r="AB13" s="67"/>
      <c r="AC13" s="68"/>
      <c r="AD13" s="63"/>
      <c r="AE13" s="69"/>
      <c r="AF13" s="69"/>
      <c r="AG13" s="65"/>
      <c r="AH13" s="65"/>
      <c r="AI13" s="66"/>
      <c r="AJ13" s="67"/>
      <c r="AK13" s="68"/>
      <c r="AL13" s="63"/>
      <c r="AM13" s="69"/>
      <c r="AN13" s="69"/>
      <c r="AO13" s="65"/>
      <c r="AP13" s="65"/>
      <c r="AQ13" s="66"/>
      <c r="AR13" s="67"/>
      <c r="AS13" s="68"/>
      <c r="AT13" s="63"/>
      <c r="AU13" s="69"/>
      <c r="AV13" s="69"/>
      <c r="AW13" s="65"/>
      <c r="AX13" s="65"/>
      <c r="AY13" s="66"/>
      <c r="AZ13" s="67"/>
      <c r="BA13" s="68"/>
      <c r="BB13" s="63"/>
      <c r="BC13" s="69"/>
      <c r="BD13" s="69"/>
      <c r="BE13" s="65"/>
      <c r="BF13" s="65"/>
      <c r="BG13" s="66"/>
      <c r="BH13" s="67"/>
      <c r="BI13" s="68"/>
      <c r="BJ13" s="63"/>
      <c r="BK13" s="69"/>
      <c r="BL13" s="69"/>
      <c r="BM13" s="65"/>
      <c r="BN13" s="65"/>
      <c r="BO13" s="66"/>
      <c r="BP13" s="67"/>
      <c r="BQ13" s="70"/>
      <c r="BR13" s="71"/>
      <c r="BS13" s="71"/>
      <c r="BT13" s="71"/>
      <c r="BU13" s="71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7" s="34" customFormat="1" ht="37.5" hidden="1" customHeight="1" thickBot="1">
      <c r="A14" s="154"/>
      <c r="B14" s="85">
        <v>4</v>
      </c>
      <c r="C14" s="86" t="s">
        <v>13</v>
      </c>
      <c r="D14" s="87"/>
      <c r="E14" s="141"/>
      <c r="F14" s="89"/>
      <c r="G14" s="86"/>
      <c r="H14" s="90"/>
      <c r="I14" s="91"/>
      <c r="J14" s="92"/>
      <c r="K14" s="90"/>
      <c r="L14" s="91"/>
      <c r="M14" s="92"/>
      <c r="N14" s="90"/>
      <c r="O14" s="88"/>
      <c r="P14" s="93"/>
      <c r="Q14" s="94"/>
      <c r="R14" s="94"/>
      <c r="S14" s="95"/>
      <c r="T14" s="96"/>
      <c r="U14" s="97"/>
      <c r="V14" s="90"/>
      <c r="W14" s="88"/>
      <c r="X14" s="93"/>
      <c r="Y14" s="94"/>
      <c r="Z14" s="94"/>
      <c r="AA14" s="95"/>
      <c r="AB14" s="96"/>
      <c r="AC14" s="97"/>
      <c r="AD14" s="90"/>
      <c r="AE14" s="88"/>
      <c r="AF14" s="93"/>
      <c r="AG14" s="94"/>
      <c r="AH14" s="94"/>
      <c r="AI14" s="95"/>
      <c r="AJ14" s="96"/>
      <c r="AK14" s="97"/>
      <c r="AL14" s="90"/>
      <c r="AM14" s="88"/>
      <c r="AN14" s="93"/>
      <c r="AO14" s="94"/>
      <c r="AP14" s="94"/>
      <c r="AQ14" s="95"/>
      <c r="AR14" s="96"/>
      <c r="AS14" s="97"/>
      <c r="AT14" s="90"/>
      <c r="AU14" s="88"/>
      <c r="AV14" s="93"/>
      <c r="AW14" s="94"/>
      <c r="AX14" s="94"/>
      <c r="AY14" s="95"/>
      <c r="AZ14" s="96"/>
      <c r="BA14" s="97"/>
      <c r="BB14" s="90"/>
      <c r="BC14" s="88"/>
      <c r="BD14" s="93"/>
      <c r="BE14" s="94"/>
      <c r="BF14" s="94"/>
      <c r="BG14" s="95"/>
      <c r="BH14" s="96"/>
      <c r="BI14" s="97"/>
      <c r="BJ14" s="90"/>
      <c r="BK14" s="88"/>
      <c r="BL14" s="93"/>
      <c r="BM14" s="94"/>
      <c r="BN14" s="94"/>
      <c r="BO14" s="95"/>
      <c r="BP14" s="96"/>
      <c r="BQ14" s="98"/>
      <c r="BR14" s="71"/>
      <c r="BS14" s="71"/>
      <c r="BT14" s="71"/>
      <c r="BU14" s="71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7" ht="20.25" customHeight="1" thickBot="1">
      <c r="A15" s="99"/>
      <c r="B15" s="99"/>
      <c r="C15" s="100"/>
      <c r="D15" s="135"/>
      <c r="E15" s="135"/>
      <c r="F15" s="135"/>
      <c r="G15" s="135"/>
      <c r="H15" s="135"/>
      <c r="I15" s="99"/>
      <c r="J15" s="99"/>
      <c r="K15" s="99"/>
      <c r="L15" s="99"/>
      <c r="M15" s="99"/>
      <c r="N15" s="99"/>
      <c r="O15" s="99"/>
      <c r="P15" s="99"/>
      <c r="Q15" s="99"/>
      <c r="R15" s="100"/>
      <c r="S15" s="100"/>
      <c r="T15" s="100"/>
      <c r="U15" s="101"/>
      <c r="V15" s="101"/>
      <c r="W15" s="99"/>
      <c r="X15" s="99"/>
      <c r="Y15" s="99"/>
      <c r="Z15" s="100"/>
      <c r="AA15" s="100"/>
      <c r="AB15" s="100"/>
      <c r="AC15" s="101"/>
      <c r="AD15" s="101"/>
      <c r="AE15" s="99"/>
      <c r="AF15" s="99"/>
      <c r="AG15" s="99"/>
      <c r="AH15" s="100"/>
      <c r="AI15" s="100"/>
      <c r="AJ15" s="100"/>
      <c r="AK15" s="101"/>
      <c r="AL15" s="101"/>
      <c r="AM15" s="99"/>
      <c r="AN15" s="99"/>
      <c r="AO15" s="99"/>
      <c r="AP15" s="100"/>
      <c r="AQ15" s="100"/>
      <c r="AR15" s="100"/>
      <c r="AS15" s="101"/>
      <c r="AT15" s="101"/>
      <c r="AU15" s="99"/>
      <c r="AV15" s="99"/>
      <c r="AW15" s="99"/>
      <c r="AX15" s="100"/>
      <c r="AY15" s="100"/>
      <c r="AZ15" s="100"/>
      <c r="BA15" s="101"/>
      <c r="BB15" s="101"/>
      <c r="BC15" s="99"/>
      <c r="BD15" s="99"/>
      <c r="BE15" s="99"/>
      <c r="BF15" s="100"/>
      <c r="BG15" s="100"/>
      <c r="BH15" s="100"/>
      <c r="BI15" s="101"/>
      <c r="BJ15" s="101"/>
      <c r="BK15" s="99"/>
      <c r="BL15" s="99"/>
      <c r="BM15" s="99"/>
      <c r="BN15" s="100"/>
      <c r="BO15" s="100"/>
      <c r="BP15" s="100"/>
      <c r="BQ15" s="101"/>
      <c r="BR15" s="101"/>
      <c r="BS15" s="102"/>
      <c r="BT15" s="102"/>
      <c r="BU15" s="102"/>
      <c r="BV15" s="102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</row>
    <row r="16" spans="1:97" s="34" customFormat="1" ht="19.5" customHeight="1">
      <c r="A16" s="377" t="s">
        <v>20</v>
      </c>
      <c r="B16" s="104"/>
      <c r="C16" s="38"/>
      <c r="D16" s="387" t="s">
        <v>0</v>
      </c>
      <c r="E16" s="388"/>
      <c r="F16" s="388"/>
      <c r="G16" s="389"/>
      <c r="H16" s="387" t="s">
        <v>7</v>
      </c>
      <c r="I16" s="388"/>
      <c r="J16" s="388"/>
      <c r="K16" s="387" t="s">
        <v>14</v>
      </c>
      <c r="L16" s="388"/>
      <c r="M16" s="389"/>
      <c r="N16" s="379" t="s">
        <v>15</v>
      </c>
      <c r="O16" s="380"/>
      <c r="P16" s="380"/>
      <c r="Q16" s="380"/>
      <c r="R16" s="380"/>
      <c r="S16" s="380"/>
      <c r="T16" s="380"/>
      <c r="U16" s="381"/>
      <c r="V16" s="379" t="s">
        <v>17</v>
      </c>
      <c r="W16" s="380"/>
      <c r="X16" s="380"/>
      <c r="Y16" s="380"/>
      <c r="Z16" s="380"/>
      <c r="AA16" s="380"/>
      <c r="AB16" s="380"/>
      <c r="AC16" s="381"/>
      <c r="AD16" s="379" t="s">
        <v>18</v>
      </c>
      <c r="AE16" s="380"/>
      <c r="AF16" s="380"/>
      <c r="AG16" s="380"/>
      <c r="AH16" s="380"/>
      <c r="AI16" s="380"/>
      <c r="AJ16" s="380"/>
      <c r="AK16" s="381"/>
      <c r="AL16" s="379" t="s">
        <v>122</v>
      </c>
      <c r="AM16" s="380"/>
      <c r="AN16" s="380"/>
      <c r="AO16" s="380"/>
      <c r="AP16" s="380"/>
      <c r="AQ16" s="380"/>
      <c r="AR16" s="380"/>
      <c r="AS16" s="392"/>
      <c r="AT16" s="393" t="s">
        <v>56</v>
      </c>
      <c r="AU16" s="394"/>
      <c r="AV16" s="393" t="s">
        <v>41</v>
      </c>
      <c r="AW16" s="394"/>
      <c r="AX16" s="165" t="s">
        <v>15</v>
      </c>
      <c r="AY16" s="165" t="s">
        <v>17</v>
      </c>
      <c r="AZ16" s="165" t="s">
        <v>18</v>
      </c>
      <c r="BA16" s="166" t="s">
        <v>125</v>
      </c>
      <c r="BB16" s="398" t="s">
        <v>175</v>
      </c>
      <c r="BC16" s="399"/>
      <c r="BD16" s="400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</row>
    <row r="17" spans="1:69" s="34" customFormat="1" ht="19.5" customHeight="1">
      <c r="A17" s="378"/>
      <c r="B17" s="106"/>
      <c r="C17" s="40"/>
      <c r="D17" s="390" t="s">
        <v>190</v>
      </c>
      <c r="E17" s="391"/>
      <c r="F17" s="385" t="s">
        <v>25</v>
      </c>
      <c r="G17" s="386"/>
      <c r="H17" s="41" t="s">
        <v>26</v>
      </c>
      <c r="I17" s="42" t="s">
        <v>27</v>
      </c>
      <c r="J17" s="133" t="s">
        <v>31</v>
      </c>
      <c r="K17" s="41" t="s">
        <v>26</v>
      </c>
      <c r="L17" s="42" t="s">
        <v>27</v>
      </c>
      <c r="M17" s="133" t="s">
        <v>31</v>
      </c>
      <c r="N17" s="41" t="s">
        <v>26</v>
      </c>
      <c r="O17" s="43" t="s">
        <v>27</v>
      </c>
      <c r="P17" s="43" t="s">
        <v>28</v>
      </c>
      <c r="Q17" s="44" t="s">
        <v>1</v>
      </c>
      <c r="R17" s="44" t="s">
        <v>30</v>
      </c>
      <c r="S17" s="44" t="s">
        <v>2</v>
      </c>
      <c r="T17" s="44" t="s">
        <v>3</v>
      </c>
      <c r="U17" s="134" t="s">
        <v>4</v>
      </c>
      <c r="V17" s="41" t="s">
        <v>26</v>
      </c>
      <c r="W17" s="43" t="s">
        <v>27</v>
      </c>
      <c r="X17" s="43" t="s">
        <v>28</v>
      </c>
      <c r="Y17" s="44" t="s">
        <v>1</v>
      </c>
      <c r="Z17" s="44" t="s">
        <v>30</v>
      </c>
      <c r="AA17" s="44" t="s">
        <v>2</v>
      </c>
      <c r="AB17" s="44" t="s">
        <v>3</v>
      </c>
      <c r="AC17" s="134" t="s">
        <v>4</v>
      </c>
      <c r="AD17" s="41" t="s">
        <v>26</v>
      </c>
      <c r="AE17" s="43" t="s">
        <v>27</v>
      </c>
      <c r="AF17" s="43" t="s">
        <v>31</v>
      </c>
      <c r="AG17" s="44" t="s">
        <v>1</v>
      </c>
      <c r="AH17" s="44" t="s">
        <v>30</v>
      </c>
      <c r="AI17" s="44" t="s">
        <v>2</v>
      </c>
      <c r="AJ17" s="44" t="s">
        <v>3</v>
      </c>
      <c r="AK17" s="134" t="s">
        <v>4</v>
      </c>
      <c r="AL17" s="41" t="s">
        <v>26</v>
      </c>
      <c r="AM17" s="43" t="s">
        <v>27</v>
      </c>
      <c r="AN17" s="43" t="s">
        <v>31</v>
      </c>
      <c r="AO17" s="44" t="s">
        <v>1</v>
      </c>
      <c r="AP17" s="44" t="s">
        <v>30</v>
      </c>
      <c r="AQ17" s="44" t="s">
        <v>2</v>
      </c>
      <c r="AR17" s="44" t="s">
        <v>3</v>
      </c>
      <c r="AS17" s="45" t="s">
        <v>4</v>
      </c>
      <c r="AT17" s="167" t="s">
        <v>209</v>
      </c>
      <c r="AU17" s="167" t="s">
        <v>207</v>
      </c>
      <c r="AV17" s="167" t="s">
        <v>209</v>
      </c>
      <c r="AW17" s="167" t="s">
        <v>207</v>
      </c>
      <c r="AX17" s="395" t="s">
        <v>209</v>
      </c>
      <c r="AY17" s="396"/>
      <c r="AZ17" s="396"/>
      <c r="BA17" s="397"/>
      <c r="BB17" s="261" t="s">
        <v>176</v>
      </c>
      <c r="BC17" s="262" t="s">
        <v>177</v>
      </c>
      <c r="BD17" s="263" t="s">
        <v>178</v>
      </c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</row>
    <row r="18" spans="1:69" s="34" customFormat="1" ht="19.5" customHeight="1">
      <c r="A18" s="378"/>
      <c r="B18" s="107"/>
      <c r="C18" s="47" t="s">
        <v>146</v>
      </c>
      <c r="D18" s="136" t="s">
        <v>226</v>
      </c>
      <c r="E18" s="53" t="s">
        <v>227</v>
      </c>
      <c r="F18" s="49" t="s">
        <v>228</v>
      </c>
      <c r="G18" s="50" t="s">
        <v>229</v>
      </c>
      <c r="H18" s="51" t="s">
        <v>230</v>
      </c>
      <c r="I18" s="52" t="s">
        <v>237</v>
      </c>
      <c r="J18" s="108" t="s">
        <v>238</v>
      </c>
      <c r="K18" s="109" t="s">
        <v>230</v>
      </c>
      <c r="L18" s="48" t="s">
        <v>239</v>
      </c>
      <c r="M18" s="110" t="s">
        <v>240</v>
      </c>
      <c r="N18" s="109" t="s">
        <v>230</v>
      </c>
      <c r="O18" s="48" t="s">
        <v>241</v>
      </c>
      <c r="P18" s="111" t="s">
        <v>242</v>
      </c>
      <c r="Q18" s="54">
        <v>3</v>
      </c>
      <c r="R18" s="54" t="s">
        <v>151</v>
      </c>
      <c r="S18" s="55" t="s">
        <v>236</v>
      </c>
      <c r="T18" s="56">
        <v>160</v>
      </c>
      <c r="U18" s="57">
        <v>63</v>
      </c>
      <c r="V18" s="51"/>
      <c r="W18" s="58"/>
      <c r="X18" s="59"/>
      <c r="Y18" s="54"/>
      <c r="Z18" s="54"/>
      <c r="AA18" s="55"/>
      <c r="AB18" s="56"/>
      <c r="AC18" s="57"/>
      <c r="AD18" s="51"/>
      <c r="AE18" s="58"/>
      <c r="AF18" s="59"/>
      <c r="AG18" s="54"/>
      <c r="AH18" s="54"/>
      <c r="AI18" s="55"/>
      <c r="AJ18" s="56"/>
      <c r="AK18" s="57"/>
      <c r="AL18" s="51"/>
      <c r="AM18" s="58"/>
      <c r="AN18" s="59"/>
      <c r="AO18" s="54"/>
      <c r="AP18" s="54"/>
      <c r="AQ18" s="55"/>
      <c r="AR18" s="56"/>
      <c r="AS18" s="60"/>
      <c r="AT18" s="169"/>
      <c r="AU18" s="170"/>
      <c r="AV18" s="170"/>
      <c r="AW18" s="170"/>
      <c r="AX18" s="170"/>
      <c r="AY18" s="170"/>
      <c r="AZ18" s="170"/>
      <c r="BA18" s="171"/>
      <c r="BB18" s="264"/>
      <c r="BC18" s="265"/>
      <c r="BD18" s="171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</row>
    <row r="19" spans="1:69" s="34" customFormat="1" ht="36" customHeight="1" thickBot="1">
      <c r="A19" s="378"/>
      <c r="B19" s="107">
        <v>1</v>
      </c>
      <c r="C19" s="112" t="s">
        <v>119</v>
      </c>
      <c r="D19" s="324"/>
      <c r="E19" s="42"/>
      <c r="F19" s="74"/>
      <c r="G19" s="333"/>
      <c r="H19" s="75"/>
      <c r="I19" s="76"/>
      <c r="J19" s="161"/>
      <c r="K19" s="159"/>
      <c r="L19" s="160"/>
      <c r="M19" s="161"/>
      <c r="N19" s="159"/>
      <c r="O19" s="78"/>
      <c r="P19" s="78"/>
      <c r="Q19" s="79"/>
      <c r="R19" s="79"/>
      <c r="S19" s="80"/>
      <c r="T19" s="81"/>
      <c r="U19" s="82"/>
      <c r="V19" s="75"/>
      <c r="W19" s="73"/>
      <c r="X19" s="78"/>
      <c r="Y19" s="79"/>
      <c r="Z19" s="79"/>
      <c r="AA19" s="80"/>
      <c r="AB19" s="81"/>
      <c r="AC19" s="82"/>
      <c r="AD19" s="75"/>
      <c r="AE19" s="73"/>
      <c r="AF19" s="78"/>
      <c r="AG19" s="79"/>
      <c r="AH19" s="79"/>
      <c r="AI19" s="80"/>
      <c r="AJ19" s="81"/>
      <c r="AK19" s="82"/>
      <c r="AL19" s="75"/>
      <c r="AM19" s="73"/>
      <c r="AN19" s="78"/>
      <c r="AO19" s="79"/>
      <c r="AP19" s="79"/>
      <c r="AQ19" s="80"/>
      <c r="AR19" s="81"/>
      <c r="AS19" s="83"/>
      <c r="AT19" s="331"/>
      <c r="AU19" s="331"/>
      <c r="AV19" s="331"/>
      <c r="AW19" s="331"/>
      <c r="AX19" s="331"/>
      <c r="AY19" s="331"/>
      <c r="AZ19" s="331"/>
      <c r="BA19" s="332"/>
      <c r="BB19" s="334"/>
      <c r="BC19" s="335"/>
      <c r="BD19" s="336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</row>
    <row r="20" spans="1:69" s="34" customFormat="1" ht="36" hidden="1" customHeight="1">
      <c r="A20" s="163"/>
      <c r="B20" s="107">
        <v>2</v>
      </c>
      <c r="C20" s="72" t="s">
        <v>11</v>
      </c>
      <c r="D20" s="138"/>
      <c r="E20" s="139"/>
      <c r="F20" s="74"/>
      <c r="G20" s="72"/>
      <c r="H20" s="75"/>
      <c r="I20" s="76"/>
      <c r="J20" s="77"/>
      <c r="K20" s="75"/>
      <c r="L20" s="76"/>
      <c r="M20" s="77"/>
      <c r="N20" s="75"/>
      <c r="O20" s="73"/>
      <c r="P20" s="78"/>
      <c r="Q20" s="79"/>
      <c r="R20" s="79"/>
      <c r="S20" s="80"/>
      <c r="T20" s="81"/>
      <c r="U20" s="82"/>
      <c r="V20" s="75"/>
      <c r="W20" s="73"/>
      <c r="X20" s="78"/>
      <c r="Y20" s="79"/>
      <c r="Z20" s="79"/>
      <c r="AA20" s="80"/>
      <c r="AB20" s="81"/>
      <c r="AC20" s="82"/>
      <c r="AD20" s="75"/>
      <c r="AE20" s="73"/>
      <c r="AF20" s="78"/>
      <c r="AG20" s="79"/>
      <c r="AH20" s="79"/>
      <c r="AI20" s="80"/>
      <c r="AJ20" s="81"/>
      <c r="AK20" s="82"/>
      <c r="AL20" s="75"/>
      <c r="AM20" s="73"/>
      <c r="AN20" s="78"/>
      <c r="AO20" s="79"/>
      <c r="AP20" s="79"/>
      <c r="AQ20" s="80"/>
      <c r="AR20" s="81"/>
      <c r="AS20" s="83"/>
      <c r="AT20" s="113"/>
      <c r="AU20" s="36"/>
      <c r="AV20" s="36"/>
      <c r="AW20" s="36"/>
      <c r="AX20" s="36"/>
      <c r="AY20" s="36"/>
      <c r="AZ20" s="36"/>
      <c r="BA20" s="36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</row>
    <row r="21" spans="1:69" s="34" customFormat="1" ht="36" hidden="1" customHeight="1" thickBot="1">
      <c r="A21" s="164"/>
      <c r="B21" s="114">
        <v>3</v>
      </c>
      <c r="C21" s="115" t="s">
        <v>12</v>
      </c>
      <c r="D21" s="142"/>
      <c r="E21" s="143"/>
      <c r="F21" s="117"/>
      <c r="G21" s="115"/>
      <c r="H21" s="118"/>
      <c r="I21" s="119"/>
      <c r="J21" s="120"/>
      <c r="K21" s="118"/>
      <c r="L21" s="119"/>
      <c r="M21" s="120"/>
      <c r="N21" s="118"/>
      <c r="O21" s="116"/>
      <c r="P21" s="121"/>
      <c r="Q21" s="122"/>
      <c r="R21" s="122"/>
      <c r="S21" s="123"/>
      <c r="T21" s="124"/>
      <c r="U21" s="125"/>
      <c r="V21" s="118"/>
      <c r="W21" s="116"/>
      <c r="X21" s="121"/>
      <c r="Y21" s="122"/>
      <c r="Z21" s="122"/>
      <c r="AA21" s="123"/>
      <c r="AB21" s="124"/>
      <c r="AC21" s="125"/>
      <c r="AD21" s="118"/>
      <c r="AE21" s="116"/>
      <c r="AF21" s="121"/>
      <c r="AG21" s="122"/>
      <c r="AH21" s="122"/>
      <c r="AI21" s="123"/>
      <c r="AJ21" s="124"/>
      <c r="AK21" s="125"/>
      <c r="AL21" s="118"/>
      <c r="AM21" s="116"/>
      <c r="AN21" s="121"/>
      <c r="AO21" s="122"/>
      <c r="AP21" s="122"/>
      <c r="AQ21" s="123"/>
      <c r="AR21" s="124"/>
      <c r="AS21" s="126"/>
      <c r="AT21" s="113"/>
      <c r="AU21" s="36"/>
      <c r="AV21" s="36"/>
      <c r="AW21" s="36"/>
      <c r="AX21" s="36"/>
      <c r="AY21" s="36"/>
      <c r="AZ21" s="36"/>
      <c r="BA21" s="36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</row>
    <row r="27" spans="1:69">
      <c r="I27" s="127"/>
    </row>
    <row r="28" spans="1:69">
      <c r="I28" s="127"/>
    </row>
    <row r="29" spans="1:69">
      <c r="I29" s="127"/>
    </row>
    <row r="30" spans="1:69">
      <c r="I30" s="127"/>
    </row>
    <row r="31" spans="1:69">
      <c r="I31" s="127"/>
    </row>
  </sheetData>
  <sheetProtection sheet="1" objects="1" scenarios="1"/>
  <protectedRanges>
    <protectedRange sqref="D11:CE11" name="男子"/>
    <protectedRange sqref="D19:BD19" name="女子"/>
  </protectedRanges>
  <mergeCells count="31">
    <mergeCell ref="CC8:CE8"/>
    <mergeCell ref="BB16:BD16"/>
    <mergeCell ref="BT8:BU8"/>
    <mergeCell ref="BV9:CB9"/>
    <mergeCell ref="BJ8:BQ8"/>
    <mergeCell ref="D17:E17"/>
    <mergeCell ref="AT16:AU16"/>
    <mergeCell ref="AV16:AW16"/>
    <mergeCell ref="BR8:BS8"/>
    <mergeCell ref="AX17:BA17"/>
    <mergeCell ref="H16:J16"/>
    <mergeCell ref="K16:M16"/>
    <mergeCell ref="N16:U16"/>
    <mergeCell ref="V16:AC16"/>
    <mergeCell ref="D16:G16"/>
    <mergeCell ref="A16:A19"/>
    <mergeCell ref="AL8:AS8"/>
    <mergeCell ref="AT8:BA8"/>
    <mergeCell ref="BB8:BI8"/>
    <mergeCell ref="A8:A11"/>
    <mergeCell ref="F9:G9"/>
    <mergeCell ref="H8:J8"/>
    <mergeCell ref="K8:M8"/>
    <mergeCell ref="AD8:AK8"/>
    <mergeCell ref="N8:U8"/>
    <mergeCell ref="V8:AC8"/>
    <mergeCell ref="D8:G8"/>
    <mergeCell ref="D9:E9"/>
    <mergeCell ref="AD16:AK16"/>
    <mergeCell ref="AL16:AS16"/>
    <mergeCell ref="F17:G17"/>
  </mergeCells>
  <phoneticPr fontId="3"/>
  <hyperlinks>
    <hyperlink ref="D1" location="お願い!A1" display="お願いへ戻る"/>
  </hyperlinks>
  <printOptions horizontalCentered="1" verticalCentered="1"/>
  <pageMargins left="0" right="0" top="0" bottom="0" header="0.51181102362204722" footer="0.51181102362204722"/>
  <pageSetup paperSize="9" scale="59" orientation="landscape" horizontalDpi="4294967293" r:id="rId1"/>
  <headerFooter alignWithMargins="0"/>
  <colBreaks count="4" manualBreakCount="4">
    <brk id="18" min="3" max="24" man="1"/>
    <brk id="45" min="3" max="24" man="1"/>
    <brk id="61" min="3" max="24" man="1"/>
    <brk id="80" min="3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showRowColHeaders="0" view="pageBreakPreview" zoomScale="80" zoomScaleNormal="100" zoomScaleSheetLayoutView="8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C24" sqref="C24:Q24"/>
    </sheetView>
  </sheetViews>
  <sheetFormatPr defaultColWidth="9" defaultRowHeight="13.5"/>
  <cols>
    <col min="1" max="1" width="5.125" style="1" customWidth="1"/>
    <col min="2" max="2" width="10.75" style="1" customWidth="1"/>
    <col min="3" max="4" width="11.5" style="1" customWidth="1"/>
    <col min="5" max="6" width="10.75" style="2" customWidth="1"/>
    <col min="7" max="7" width="21.75" style="2" customWidth="1"/>
    <col min="8" max="8" width="21.5" style="4" customWidth="1"/>
    <col min="9" max="9" width="18.125" style="2" customWidth="1"/>
    <col min="10" max="10" width="18.25" style="2" customWidth="1"/>
    <col min="11" max="11" width="11.125" style="1" customWidth="1"/>
    <col min="12" max="12" width="9.75" style="1" customWidth="1"/>
    <col min="13" max="17" width="10.75" style="1" customWidth="1"/>
    <col min="18" max="22" width="10.875" style="1" customWidth="1"/>
    <col min="23" max="16384" width="9" style="1"/>
  </cols>
  <sheetData>
    <row r="1" spans="1:22" s="31" customFormat="1" ht="43.5" customHeight="1" thickBot="1">
      <c r="A1" s="145"/>
      <c r="D1" s="411" t="s">
        <v>45</v>
      </c>
      <c r="E1" s="412"/>
      <c r="J1" s="32"/>
      <c r="K1" s="32"/>
      <c r="L1" s="32"/>
      <c r="M1" s="33"/>
      <c r="N1" s="33"/>
    </row>
    <row r="2" spans="1:22" s="31" customFormat="1" ht="27.75" customHeight="1">
      <c r="J2" s="32"/>
      <c r="K2" s="32"/>
      <c r="L2" s="32"/>
      <c r="M2" s="33"/>
      <c r="N2" s="33"/>
    </row>
    <row r="3" spans="1:22" s="31" customFormat="1" ht="14.25">
      <c r="J3" s="32"/>
      <c r="K3" s="32"/>
      <c r="L3" s="32"/>
      <c r="M3" s="33"/>
      <c r="N3" s="33"/>
    </row>
    <row r="4" spans="1:22" customFormat="1" ht="32.25" customHeight="1">
      <c r="A4" s="1"/>
      <c r="B4" s="29" t="str">
        <f>お願い!$A$1&amp;お願い!$C$1&amp;"＜個人戦＞申込書　（Ｅメール送信用）"</f>
        <v>第５３回全国中学校柔道大会＜個人戦＞申込書　（Ｅメール送信用）</v>
      </c>
      <c r="H4" s="5"/>
      <c r="I4" s="5"/>
      <c r="J4" s="5"/>
      <c r="K4" s="6"/>
      <c r="L4" s="6"/>
    </row>
    <row r="5" spans="1:22" customFormat="1" ht="11.25" customHeight="1">
      <c r="B5" s="29"/>
      <c r="H5" s="5"/>
      <c r="I5" s="5"/>
      <c r="J5" s="5"/>
      <c r="K5" s="6"/>
      <c r="L5" s="6"/>
    </row>
    <row r="6" spans="1:22" ht="35.25" customHeight="1">
      <c r="B6" s="131" t="s">
        <v>74</v>
      </c>
      <c r="C6" s="414">
        <f>お願い!$C$4</f>
        <v>0</v>
      </c>
      <c r="D6" s="414"/>
      <c r="E6" s="320"/>
      <c r="F6" s="320"/>
      <c r="G6" s="321"/>
      <c r="H6" s="10"/>
      <c r="I6" s="322"/>
      <c r="J6" s="1"/>
    </row>
    <row r="7" spans="1:22" s="9" customFormat="1" ht="14.25" customHeight="1">
      <c r="B7" s="8"/>
      <c r="C7" s="7"/>
      <c r="D7" s="7"/>
      <c r="F7" s="10"/>
      <c r="G7" s="7"/>
      <c r="H7" s="7"/>
      <c r="I7" s="7"/>
      <c r="J7" s="10"/>
      <c r="K7" s="11"/>
      <c r="L7" s="11"/>
      <c r="M7" s="11"/>
    </row>
    <row r="8" spans="1:22" ht="9.75" hidden="1" customHeight="1">
      <c r="B8" s="13"/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19</v>
      </c>
      <c r="S8" s="30">
        <v>20</v>
      </c>
    </row>
    <row r="9" spans="1:22" ht="24.75" customHeight="1" thickBot="1">
      <c r="B9" s="3"/>
      <c r="C9" s="413" t="s">
        <v>10</v>
      </c>
      <c r="D9" s="413"/>
      <c r="E9" s="413"/>
      <c r="F9" s="413"/>
      <c r="G9" s="413"/>
    </row>
    <row r="10" spans="1:22" s="17" customFormat="1" ht="19.5" customHeight="1">
      <c r="A10" s="415" t="s">
        <v>21</v>
      </c>
      <c r="B10" s="418" t="s">
        <v>5</v>
      </c>
      <c r="C10" s="401" t="s">
        <v>32</v>
      </c>
      <c r="D10" s="401"/>
      <c r="E10" s="401" t="s">
        <v>33</v>
      </c>
      <c r="F10" s="401"/>
      <c r="G10" s="401" t="s">
        <v>0</v>
      </c>
      <c r="H10" s="401"/>
      <c r="I10" s="401"/>
      <c r="J10" s="401"/>
      <c r="K10" s="401" t="s">
        <v>1</v>
      </c>
      <c r="L10" s="401" t="s">
        <v>30</v>
      </c>
      <c r="M10" s="403" t="s">
        <v>2</v>
      </c>
      <c r="N10" s="401" t="s">
        <v>3</v>
      </c>
      <c r="O10" s="401" t="s">
        <v>4</v>
      </c>
      <c r="P10" s="401" t="s">
        <v>7</v>
      </c>
      <c r="Q10" s="422" t="s">
        <v>14</v>
      </c>
      <c r="R10" s="420" t="s">
        <v>56</v>
      </c>
      <c r="S10" s="420"/>
      <c r="T10" s="420" t="s">
        <v>41</v>
      </c>
      <c r="U10" s="420"/>
      <c r="V10" s="221" t="s">
        <v>147</v>
      </c>
    </row>
    <row r="11" spans="1:22" s="18" customFormat="1" ht="19.5" customHeight="1">
      <c r="A11" s="416"/>
      <c r="B11" s="419"/>
      <c r="C11" s="176" t="s">
        <v>26</v>
      </c>
      <c r="D11" s="176" t="s">
        <v>27</v>
      </c>
      <c r="E11" s="176" t="s">
        <v>35</v>
      </c>
      <c r="F11" s="176" t="s">
        <v>36</v>
      </c>
      <c r="G11" s="176" t="s">
        <v>34</v>
      </c>
      <c r="H11" s="176" t="s">
        <v>28</v>
      </c>
      <c r="I11" s="176" t="s">
        <v>8</v>
      </c>
      <c r="J11" s="176" t="s">
        <v>28</v>
      </c>
      <c r="K11" s="402"/>
      <c r="L11" s="402"/>
      <c r="M11" s="404"/>
      <c r="N11" s="402"/>
      <c r="O11" s="402"/>
      <c r="P11" s="402"/>
      <c r="Q11" s="423"/>
      <c r="R11" s="229" t="s">
        <v>209</v>
      </c>
      <c r="S11" s="229" t="s">
        <v>207</v>
      </c>
      <c r="T11" s="229" t="s">
        <v>209</v>
      </c>
      <c r="U11" s="229" t="s">
        <v>207</v>
      </c>
      <c r="V11" s="230" t="s">
        <v>209</v>
      </c>
    </row>
    <row r="12" spans="1:22" s="19" customFormat="1" ht="19.5" customHeight="1" thickBot="1">
      <c r="A12" s="416"/>
      <c r="B12" s="231" t="s">
        <v>146</v>
      </c>
      <c r="C12" s="232" t="s">
        <v>230</v>
      </c>
      <c r="D12" s="232" t="s">
        <v>150</v>
      </c>
      <c r="E12" s="232" t="s">
        <v>243</v>
      </c>
      <c r="F12" s="232" t="s">
        <v>244</v>
      </c>
      <c r="G12" s="232" t="s">
        <v>226</v>
      </c>
      <c r="H12" s="232" t="s">
        <v>227</v>
      </c>
      <c r="I12" s="232" t="s">
        <v>228</v>
      </c>
      <c r="J12" s="232" t="s">
        <v>229</v>
      </c>
      <c r="K12" s="232">
        <v>3</v>
      </c>
      <c r="L12" s="232" t="s">
        <v>151</v>
      </c>
      <c r="M12" s="233" t="s">
        <v>236</v>
      </c>
      <c r="N12" s="234">
        <v>170</v>
      </c>
      <c r="O12" s="234">
        <v>72</v>
      </c>
      <c r="P12" s="232" t="s">
        <v>245</v>
      </c>
      <c r="Q12" s="291" t="s">
        <v>246</v>
      </c>
      <c r="R12" s="292" t="s">
        <v>148</v>
      </c>
      <c r="S12" s="293" t="s">
        <v>211</v>
      </c>
      <c r="T12" s="293" t="s">
        <v>148</v>
      </c>
      <c r="U12" s="293" t="s">
        <v>210</v>
      </c>
      <c r="V12" s="294" t="s">
        <v>148</v>
      </c>
    </row>
    <row r="13" spans="1:22" s="23" customFormat="1" ht="26.25" customHeight="1">
      <c r="A13" s="416"/>
      <c r="B13" s="222" t="s">
        <v>126</v>
      </c>
      <c r="C13" s="223"/>
      <c r="D13" s="223"/>
      <c r="E13" s="223"/>
      <c r="F13" s="223"/>
      <c r="G13" s="224"/>
      <c r="H13" s="225"/>
      <c r="I13" s="223"/>
      <c r="J13" s="225"/>
      <c r="K13" s="223"/>
      <c r="L13" s="223"/>
      <c r="M13" s="226"/>
      <c r="N13" s="227"/>
      <c r="O13" s="227"/>
      <c r="P13" s="223"/>
      <c r="Q13" s="228"/>
      <c r="R13" s="305"/>
      <c r="S13" s="305"/>
      <c r="T13" s="305"/>
      <c r="U13" s="305"/>
      <c r="V13" s="306"/>
    </row>
    <row r="14" spans="1:22" s="23" customFormat="1" ht="26.25" customHeight="1">
      <c r="A14" s="416"/>
      <c r="B14" s="190" t="s">
        <v>127</v>
      </c>
      <c r="C14" s="180"/>
      <c r="D14" s="180"/>
      <c r="E14" s="180"/>
      <c r="F14" s="180"/>
      <c r="G14" s="180"/>
      <c r="H14" s="181"/>
      <c r="I14" s="180"/>
      <c r="J14" s="181"/>
      <c r="K14" s="180"/>
      <c r="L14" s="180"/>
      <c r="M14" s="182"/>
      <c r="N14" s="183"/>
      <c r="O14" s="183"/>
      <c r="P14" s="180"/>
      <c r="Q14" s="180"/>
      <c r="R14" s="307"/>
      <c r="S14" s="307"/>
      <c r="T14" s="307"/>
      <c r="U14" s="307"/>
      <c r="V14" s="308"/>
    </row>
    <row r="15" spans="1:22" s="23" customFormat="1" ht="26.25" customHeight="1">
      <c r="A15" s="416"/>
      <c r="B15" s="189" t="s">
        <v>128</v>
      </c>
      <c r="C15" s="172"/>
      <c r="D15" s="172"/>
      <c r="E15" s="172"/>
      <c r="F15" s="172"/>
      <c r="G15" s="172"/>
      <c r="H15" s="173"/>
      <c r="I15" s="172"/>
      <c r="J15" s="173"/>
      <c r="K15" s="172"/>
      <c r="L15" s="172"/>
      <c r="M15" s="174"/>
      <c r="N15" s="175"/>
      <c r="O15" s="175"/>
      <c r="P15" s="172"/>
      <c r="Q15" s="172"/>
      <c r="R15" s="309"/>
      <c r="S15" s="309"/>
      <c r="T15" s="309"/>
      <c r="U15" s="309"/>
      <c r="V15" s="310"/>
    </row>
    <row r="16" spans="1:22" s="23" customFormat="1" ht="26.25" customHeight="1">
      <c r="A16" s="416"/>
      <c r="B16" s="190" t="s">
        <v>129</v>
      </c>
      <c r="C16" s="180"/>
      <c r="D16" s="180"/>
      <c r="E16" s="180"/>
      <c r="F16" s="180"/>
      <c r="G16" s="180"/>
      <c r="H16" s="181"/>
      <c r="I16" s="180"/>
      <c r="J16" s="181"/>
      <c r="K16" s="180"/>
      <c r="L16" s="180"/>
      <c r="M16" s="182"/>
      <c r="N16" s="183"/>
      <c r="O16" s="183"/>
      <c r="P16" s="180"/>
      <c r="Q16" s="180"/>
      <c r="R16" s="307"/>
      <c r="S16" s="307"/>
      <c r="T16" s="307"/>
      <c r="U16" s="307"/>
      <c r="V16" s="308"/>
    </row>
    <row r="17" spans="1:22" s="23" customFormat="1" ht="26.25" customHeight="1">
      <c r="A17" s="416"/>
      <c r="B17" s="189" t="s">
        <v>130</v>
      </c>
      <c r="C17" s="172"/>
      <c r="D17" s="172"/>
      <c r="E17" s="172"/>
      <c r="F17" s="172"/>
      <c r="G17" s="172"/>
      <c r="H17" s="173"/>
      <c r="I17" s="172"/>
      <c r="J17" s="173"/>
      <c r="K17" s="172"/>
      <c r="L17" s="172"/>
      <c r="M17" s="174"/>
      <c r="N17" s="175"/>
      <c r="O17" s="175"/>
      <c r="P17" s="172"/>
      <c r="Q17" s="172"/>
      <c r="R17" s="309"/>
      <c r="S17" s="309"/>
      <c r="T17" s="309"/>
      <c r="U17" s="309"/>
      <c r="V17" s="310"/>
    </row>
    <row r="18" spans="1:22" s="23" customFormat="1" ht="26.25" customHeight="1">
      <c r="A18" s="416"/>
      <c r="B18" s="190" t="s">
        <v>131</v>
      </c>
      <c r="C18" s="180"/>
      <c r="D18" s="180"/>
      <c r="E18" s="180"/>
      <c r="F18" s="180"/>
      <c r="G18" s="180"/>
      <c r="H18" s="181"/>
      <c r="I18" s="180"/>
      <c r="J18" s="181"/>
      <c r="K18" s="180"/>
      <c r="L18" s="180"/>
      <c r="M18" s="182"/>
      <c r="N18" s="183"/>
      <c r="O18" s="183"/>
      <c r="P18" s="180"/>
      <c r="Q18" s="180"/>
      <c r="R18" s="307"/>
      <c r="S18" s="307"/>
      <c r="T18" s="307"/>
      <c r="U18" s="307"/>
      <c r="V18" s="308"/>
    </row>
    <row r="19" spans="1:22" s="23" customFormat="1" ht="26.25" customHeight="1">
      <c r="A19" s="416"/>
      <c r="B19" s="189" t="s">
        <v>132</v>
      </c>
      <c r="C19" s="172"/>
      <c r="D19" s="172"/>
      <c r="E19" s="172"/>
      <c r="F19" s="172"/>
      <c r="G19" s="172"/>
      <c r="H19" s="173"/>
      <c r="I19" s="172"/>
      <c r="J19" s="173"/>
      <c r="K19" s="172"/>
      <c r="L19" s="172"/>
      <c r="M19" s="174"/>
      <c r="N19" s="175"/>
      <c r="O19" s="175"/>
      <c r="P19" s="172"/>
      <c r="Q19" s="172"/>
      <c r="R19" s="309"/>
      <c r="S19" s="309"/>
      <c r="T19" s="309"/>
      <c r="U19" s="309"/>
      <c r="V19" s="310"/>
    </row>
    <row r="20" spans="1:22" s="23" customFormat="1" ht="26.25" customHeight="1" thickBot="1">
      <c r="A20" s="417"/>
      <c r="B20" s="191" t="s">
        <v>133</v>
      </c>
      <c r="C20" s="184"/>
      <c r="D20" s="184"/>
      <c r="E20" s="184"/>
      <c r="F20" s="184"/>
      <c r="G20" s="184"/>
      <c r="H20" s="185"/>
      <c r="I20" s="184"/>
      <c r="J20" s="185"/>
      <c r="K20" s="184"/>
      <c r="L20" s="184"/>
      <c r="M20" s="186"/>
      <c r="N20" s="187"/>
      <c r="O20" s="187"/>
      <c r="P20" s="184"/>
      <c r="Q20" s="184"/>
      <c r="R20" s="311"/>
      <c r="S20" s="311"/>
      <c r="T20" s="311"/>
      <c r="U20" s="311"/>
      <c r="V20" s="312"/>
    </row>
    <row r="21" spans="1:22" ht="24.75" customHeight="1" thickBot="1">
      <c r="B21" s="3"/>
      <c r="C21" s="413"/>
      <c r="D21" s="413"/>
      <c r="E21" s="413"/>
      <c r="F21" s="413"/>
      <c r="G21" s="413"/>
    </row>
    <row r="22" spans="1:22" s="17" customFormat="1" ht="18" customHeight="1">
      <c r="A22" s="405" t="s">
        <v>22</v>
      </c>
      <c r="B22" s="409" t="s">
        <v>5</v>
      </c>
      <c r="C22" s="408" t="s">
        <v>32</v>
      </c>
      <c r="D22" s="408"/>
      <c r="E22" s="408" t="s">
        <v>37</v>
      </c>
      <c r="F22" s="408"/>
      <c r="G22" s="408" t="s">
        <v>0</v>
      </c>
      <c r="H22" s="408"/>
      <c r="I22" s="408"/>
      <c r="J22" s="408"/>
      <c r="K22" s="408" t="s">
        <v>1</v>
      </c>
      <c r="L22" s="408" t="s">
        <v>30</v>
      </c>
      <c r="M22" s="427" t="s">
        <v>2</v>
      </c>
      <c r="N22" s="408" t="s">
        <v>3</v>
      </c>
      <c r="O22" s="408" t="s">
        <v>4</v>
      </c>
      <c r="P22" s="408" t="s">
        <v>7</v>
      </c>
      <c r="Q22" s="424" t="s">
        <v>14</v>
      </c>
      <c r="R22" s="421" t="s">
        <v>56</v>
      </c>
      <c r="S22" s="421"/>
      <c r="T22" s="421" t="s">
        <v>41</v>
      </c>
      <c r="U22" s="421"/>
      <c r="V22" s="235" t="s">
        <v>147</v>
      </c>
    </row>
    <row r="23" spans="1:22" s="18" customFormat="1" ht="18" customHeight="1">
      <c r="A23" s="406"/>
      <c r="B23" s="410"/>
      <c r="C23" s="198" t="s">
        <v>26</v>
      </c>
      <c r="D23" s="198" t="s">
        <v>27</v>
      </c>
      <c r="E23" s="198" t="s">
        <v>35</v>
      </c>
      <c r="F23" s="198" t="s">
        <v>36</v>
      </c>
      <c r="G23" s="198" t="s">
        <v>34</v>
      </c>
      <c r="H23" s="198" t="s">
        <v>28</v>
      </c>
      <c r="I23" s="198" t="s">
        <v>8</v>
      </c>
      <c r="J23" s="198" t="s">
        <v>28</v>
      </c>
      <c r="K23" s="426"/>
      <c r="L23" s="426"/>
      <c r="M23" s="428"/>
      <c r="N23" s="426"/>
      <c r="O23" s="426"/>
      <c r="P23" s="426"/>
      <c r="Q23" s="425"/>
      <c r="R23" s="236" t="s">
        <v>205</v>
      </c>
      <c r="S23" s="236" t="s">
        <v>207</v>
      </c>
      <c r="T23" s="236" t="s">
        <v>205</v>
      </c>
      <c r="U23" s="236" t="s">
        <v>207</v>
      </c>
      <c r="V23" s="237" t="s">
        <v>205</v>
      </c>
    </row>
    <row r="24" spans="1:22" s="19" customFormat="1" ht="18" customHeight="1" thickBot="1">
      <c r="A24" s="406"/>
      <c r="B24" s="238" t="s">
        <v>146</v>
      </c>
      <c r="C24" s="239" t="s">
        <v>230</v>
      </c>
      <c r="D24" s="239" t="s">
        <v>237</v>
      </c>
      <c r="E24" s="239" t="s">
        <v>243</v>
      </c>
      <c r="F24" s="239" t="s">
        <v>247</v>
      </c>
      <c r="G24" s="239" t="s">
        <v>226</v>
      </c>
      <c r="H24" s="239" t="s">
        <v>227</v>
      </c>
      <c r="I24" s="239" t="s">
        <v>228</v>
      </c>
      <c r="J24" s="239" t="s">
        <v>229</v>
      </c>
      <c r="K24" s="239">
        <v>3</v>
      </c>
      <c r="L24" s="239" t="s">
        <v>151</v>
      </c>
      <c r="M24" s="240" t="s">
        <v>248</v>
      </c>
      <c r="N24" s="241">
        <v>160</v>
      </c>
      <c r="O24" s="241">
        <v>53</v>
      </c>
      <c r="P24" s="239" t="s">
        <v>245</v>
      </c>
      <c r="Q24" s="295" t="s">
        <v>246</v>
      </c>
      <c r="R24" s="296" t="s">
        <v>148</v>
      </c>
      <c r="S24" s="297" t="s">
        <v>210</v>
      </c>
      <c r="T24" s="297" t="s">
        <v>148</v>
      </c>
      <c r="U24" s="297" t="s">
        <v>211</v>
      </c>
      <c r="V24" s="298" t="s">
        <v>148</v>
      </c>
    </row>
    <row r="25" spans="1:22" s="24" customFormat="1" ht="26.25" customHeight="1">
      <c r="A25" s="406"/>
      <c r="B25" s="188" t="s">
        <v>134</v>
      </c>
      <c r="C25" s="20"/>
      <c r="D25" s="20"/>
      <c r="E25" s="20"/>
      <c r="F25" s="177"/>
      <c r="G25" s="20"/>
      <c r="H25" s="178"/>
      <c r="I25" s="20"/>
      <c r="J25" s="178"/>
      <c r="K25" s="20"/>
      <c r="L25" s="20"/>
      <c r="M25" s="25"/>
      <c r="N25" s="21"/>
      <c r="O25" s="21"/>
      <c r="P25" s="20"/>
      <c r="Q25" s="20"/>
      <c r="R25" s="20"/>
      <c r="S25" s="20"/>
      <c r="T25" s="20"/>
      <c r="U25" s="20"/>
      <c r="V25" s="22"/>
    </row>
    <row r="26" spans="1:22" s="26" customFormat="1" ht="26.25" customHeight="1">
      <c r="A26" s="406"/>
      <c r="B26" s="192" t="s">
        <v>135</v>
      </c>
      <c r="C26" s="193"/>
      <c r="D26" s="193"/>
      <c r="E26" s="193"/>
      <c r="F26" s="193"/>
      <c r="G26" s="193"/>
      <c r="H26" s="194"/>
      <c r="I26" s="193"/>
      <c r="J26" s="194"/>
      <c r="K26" s="193"/>
      <c r="L26" s="193"/>
      <c r="M26" s="195"/>
      <c r="N26" s="196"/>
      <c r="O26" s="196"/>
      <c r="P26" s="193"/>
      <c r="Q26" s="193"/>
      <c r="R26" s="193"/>
      <c r="S26" s="193"/>
      <c r="T26" s="193"/>
      <c r="U26" s="193"/>
      <c r="V26" s="197"/>
    </row>
    <row r="27" spans="1:22" s="26" customFormat="1" ht="26.25" customHeight="1">
      <c r="A27" s="406"/>
      <c r="B27" s="189" t="s">
        <v>136</v>
      </c>
      <c r="C27" s="172"/>
      <c r="D27" s="172"/>
      <c r="E27" s="172"/>
      <c r="F27" s="172"/>
      <c r="G27" s="172"/>
      <c r="H27" s="173"/>
      <c r="I27" s="172"/>
      <c r="J27" s="173"/>
      <c r="K27" s="172"/>
      <c r="L27" s="172"/>
      <c r="M27" s="174"/>
      <c r="N27" s="175"/>
      <c r="O27" s="175"/>
      <c r="P27" s="172"/>
      <c r="Q27" s="172"/>
      <c r="R27" s="172"/>
      <c r="S27" s="172"/>
      <c r="T27" s="172"/>
      <c r="U27" s="172"/>
      <c r="V27" s="179"/>
    </row>
    <row r="28" spans="1:22" s="26" customFormat="1" ht="26.25" customHeight="1">
      <c r="A28" s="406"/>
      <c r="B28" s="192" t="s">
        <v>137</v>
      </c>
      <c r="C28" s="193"/>
      <c r="D28" s="193"/>
      <c r="E28" s="193"/>
      <c r="F28" s="193"/>
      <c r="G28" s="193"/>
      <c r="H28" s="194"/>
      <c r="I28" s="193"/>
      <c r="J28" s="194"/>
      <c r="K28" s="193"/>
      <c r="L28" s="193"/>
      <c r="M28" s="195"/>
      <c r="N28" s="196"/>
      <c r="O28" s="196"/>
      <c r="P28" s="193"/>
      <c r="Q28" s="193"/>
      <c r="R28" s="193"/>
      <c r="S28" s="193"/>
      <c r="T28" s="193"/>
      <c r="U28" s="193"/>
      <c r="V28" s="197"/>
    </row>
    <row r="29" spans="1:22" s="26" customFormat="1" ht="26.25" customHeight="1">
      <c r="A29" s="406"/>
      <c r="B29" s="189" t="s">
        <v>138</v>
      </c>
      <c r="C29" s="172"/>
      <c r="D29" s="172"/>
      <c r="E29" s="172"/>
      <c r="F29" s="172"/>
      <c r="G29" s="172"/>
      <c r="H29" s="173"/>
      <c r="I29" s="172"/>
      <c r="J29" s="173"/>
      <c r="K29" s="172"/>
      <c r="L29" s="172"/>
      <c r="M29" s="174"/>
      <c r="N29" s="175"/>
      <c r="O29" s="175"/>
      <c r="P29" s="172"/>
      <c r="Q29" s="172"/>
      <c r="R29" s="172"/>
      <c r="S29" s="172"/>
      <c r="T29" s="172"/>
      <c r="U29" s="172"/>
      <c r="V29" s="179"/>
    </row>
    <row r="30" spans="1:22" s="26" customFormat="1" ht="26.25" customHeight="1">
      <c r="A30" s="406"/>
      <c r="B30" s="192" t="s">
        <v>139</v>
      </c>
      <c r="C30" s="193"/>
      <c r="D30" s="193"/>
      <c r="E30" s="193"/>
      <c r="F30" s="193"/>
      <c r="G30" s="193"/>
      <c r="H30" s="194"/>
      <c r="I30" s="193"/>
      <c r="J30" s="194"/>
      <c r="K30" s="193"/>
      <c r="L30" s="193"/>
      <c r="M30" s="195"/>
      <c r="N30" s="196"/>
      <c r="O30" s="196"/>
      <c r="P30" s="193"/>
      <c r="Q30" s="193"/>
      <c r="R30" s="193"/>
      <c r="S30" s="193"/>
      <c r="T30" s="193"/>
      <c r="U30" s="193"/>
      <c r="V30" s="197"/>
    </row>
    <row r="31" spans="1:22" s="26" customFormat="1" ht="26.25" customHeight="1">
      <c r="A31" s="406"/>
      <c r="B31" s="189" t="s">
        <v>140</v>
      </c>
      <c r="C31" s="172"/>
      <c r="D31" s="172"/>
      <c r="E31" s="172"/>
      <c r="F31" s="172"/>
      <c r="G31" s="172"/>
      <c r="H31" s="173"/>
      <c r="I31" s="172"/>
      <c r="J31" s="173"/>
      <c r="K31" s="172"/>
      <c r="L31" s="172"/>
      <c r="M31" s="174"/>
      <c r="N31" s="175"/>
      <c r="O31" s="175"/>
      <c r="P31" s="172"/>
      <c r="Q31" s="172"/>
      <c r="R31" s="172"/>
      <c r="S31" s="172"/>
      <c r="T31" s="172"/>
      <c r="U31" s="172"/>
      <c r="V31" s="179"/>
    </row>
    <row r="32" spans="1:22" s="26" customFormat="1" ht="26.25" customHeight="1" thickBot="1">
      <c r="A32" s="407"/>
      <c r="B32" s="199" t="s">
        <v>141</v>
      </c>
      <c r="C32" s="200"/>
      <c r="D32" s="200"/>
      <c r="E32" s="200"/>
      <c r="F32" s="200"/>
      <c r="G32" s="200"/>
      <c r="H32" s="201"/>
      <c r="I32" s="200"/>
      <c r="J32" s="201"/>
      <c r="K32" s="200"/>
      <c r="L32" s="200"/>
      <c r="M32" s="202"/>
      <c r="N32" s="203"/>
      <c r="O32" s="203"/>
      <c r="P32" s="200"/>
      <c r="Q32" s="200"/>
      <c r="R32" s="200"/>
      <c r="S32" s="200"/>
      <c r="T32" s="200"/>
      <c r="U32" s="200"/>
      <c r="V32" s="204"/>
    </row>
  </sheetData>
  <sheetProtection sheet="1" objects="1" scenarios="1"/>
  <protectedRanges>
    <protectedRange sqref="C13:V20" name="男子"/>
    <protectedRange sqref="C25:V32" name="女子"/>
  </protectedRanges>
  <mergeCells count="32">
    <mergeCell ref="R10:S10"/>
    <mergeCell ref="T10:U10"/>
    <mergeCell ref="R22:S22"/>
    <mergeCell ref="T22:U22"/>
    <mergeCell ref="G22:J22"/>
    <mergeCell ref="G10:J10"/>
    <mergeCell ref="Q10:Q11"/>
    <mergeCell ref="Q22:Q23"/>
    <mergeCell ref="P10:P11"/>
    <mergeCell ref="O22:O23"/>
    <mergeCell ref="P22:P23"/>
    <mergeCell ref="L22:L23"/>
    <mergeCell ref="M22:M23"/>
    <mergeCell ref="N22:N23"/>
    <mergeCell ref="K22:K23"/>
    <mergeCell ref="O10:O11"/>
    <mergeCell ref="D1:E1"/>
    <mergeCell ref="C9:G9"/>
    <mergeCell ref="C6:D6"/>
    <mergeCell ref="C21:G21"/>
    <mergeCell ref="A10:A20"/>
    <mergeCell ref="B10:B11"/>
    <mergeCell ref="C10:D10"/>
    <mergeCell ref="E10:F10"/>
    <mergeCell ref="N10:N11"/>
    <mergeCell ref="K10:K11"/>
    <mergeCell ref="L10:L11"/>
    <mergeCell ref="M10:M11"/>
    <mergeCell ref="A22:A32"/>
    <mergeCell ref="C22:D22"/>
    <mergeCell ref="E22:F22"/>
    <mergeCell ref="B22:B23"/>
  </mergeCells>
  <phoneticPr fontId="3"/>
  <hyperlinks>
    <hyperlink ref="D1" location="お願い!A1" display="お願いへ戻る"/>
  </hyperlinks>
  <pageMargins left="0.74803149606299213" right="0.74803149606299213" top="0.98425196850393704" bottom="0.98425196850393704" header="0.51181102362204722" footer="0.51181102362204722"/>
  <pageSetup paperSize="8" scale="71" orientation="landscape" horizontalDpi="4294967293" r:id="rId1"/>
  <headerFooter alignWithMargins="0"/>
  <rowBreaks count="1" manualBreakCount="1">
    <brk id="60" max="19" man="1"/>
  </rowBreaks>
  <ignoredErrors>
    <ignoredError sqref="R12 R24 T24 V24 T12 V1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showGridLines="0" showRowColHeaders="0" showZeros="0" showRuler="0" view="pageBreakPreview" topLeftCell="A16" zoomScale="80" zoomScaleNormal="70" zoomScaleSheetLayoutView="80" workbookViewId="0">
      <selection activeCell="C28" sqref="C28:D28"/>
    </sheetView>
  </sheetViews>
  <sheetFormatPr defaultColWidth="9" defaultRowHeight="13.5"/>
  <cols>
    <col min="1" max="1" width="4.125" style="266" customWidth="1"/>
    <col min="2" max="2" width="4.375" style="266" customWidth="1"/>
    <col min="3" max="3" width="13.625" style="266" customWidth="1"/>
    <col min="4" max="4" width="3.5" style="266" customWidth="1"/>
    <col min="5" max="5" width="4" style="266" bestFit="1" customWidth="1"/>
    <col min="6" max="6" width="10.125" style="266" customWidth="1"/>
    <col min="7" max="7" width="6.625" style="266" customWidth="1"/>
    <col min="8" max="9" width="3.5" style="266" customWidth="1"/>
    <col min="10" max="10" width="2.375" style="266" customWidth="1"/>
    <col min="11" max="11" width="3.5" style="266" customWidth="1"/>
    <col min="12" max="13" width="2.5" style="266" customWidth="1"/>
    <col min="14" max="19" width="2.375" style="266" customWidth="1"/>
    <col min="20" max="21" width="2.875" style="266" customWidth="1"/>
    <col min="22" max="22" width="5.5" style="266" customWidth="1"/>
    <col min="23" max="23" width="5.625" style="266" customWidth="1"/>
    <col min="24" max="24" width="6.5" style="266" customWidth="1"/>
    <col min="25" max="16384" width="9" style="266"/>
  </cols>
  <sheetData>
    <row r="1" spans="1:43" ht="25.5" customHeight="1" thickBot="1">
      <c r="C1" s="411" t="s">
        <v>45</v>
      </c>
      <c r="D1" s="412"/>
    </row>
    <row r="3" spans="1:43">
      <c r="A3" s="266" t="s">
        <v>197</v>
      </c>
      <c r="D3" s="266" t="s">
        <v>200</v>
      </c>
    </row>
    <row r="4" spans="1:43">
      <c r="A4" s="429"/>
      <c r="B4" s="429"/>
      <c r="Q4" s="430" t="str">
        <f>お願い!$C$4&amp;"選手団"</f>
        <v>選手団</v>
      </c>
      <c r="R4" s="430"/>
      <c r="S4" s="430"/>
      <c r="T4" s="430"/>
      <c r="U4" s="430"/>
      <c r="V4" s="430"/>
      <c r="W4" s="430"/>
      <c r="X4" s="430"/>
    </row>
    <row r="5" spans="1:43" ht="21.75" customHeight="1">
      <c r="A5" s="431" t="s">
        <v>46</v>
      </c>
      <c r="B5" s="431"/>
      <c r="C5" s="431"/>
      <c r="D5" s="267"/>
      <c r="Q5" s="430"/>
      <c r="R5" s="430"/>
      <c r="S5" s="430"/>
      <c r="T5" s="430"/>
      <c r="U5" s="430"/>
      <c r="V5" s="430"/>
      <c r="W5" s="430"/>
      <c r="X5" s="430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</row>
    <row r="6" spans="1:43" ht="25.5" customHeight="1">
      <c r="A6" s="432">
        <f>'㉑団体戦'!$D$11</f>
        <v>0</v>
      </c>
      <c r="B6" s="433"/>
      <c r="C6" s="433"/>
      <c r="D6" s="433"/>
      <c r="E6" s="434"/>
      <c r="F6" s="435" t="str">
        <f>"監督　"&amp;'㉑団体戦'!$H$11&amp;" "&amp;'㉑団体戦'!$I$11</f>
        <v xml:space="preserve">監督　 </v>
      </c>
      <c r="G6" s="435"/>
      <c r="H6" s="435"/>
      <c r="I6" s="436"/>
      <c r="J6" s="269"/>
      <c r="K6" s="437" t="s">
        <v>185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</row>
    <row r="7" spans="1:43" ht="26.25" customHeight="1">
      <c r="A7" s="439">
        <f>'㉑団体戦'!$CC$11</f>
        <v>0</v>
      </c>
      <c r="B7" s="440"/>
      <c r="C7" s="441">
        <f>'㉑団体戦'!$CD$11</f>
        <v>0</v>
      </c>
      <c r="D7" s="442"/>
      <c r="E7" s="442"/>
      <c r="F7" s="443"/>
      <c r="G7" s="444">
        <f>'㉑団体戦'!$CE$11</f>
        <v>0</v>
      </c>
      <c r="H7" s="444"/>
      <c r="I7" s="445"/>
      <c r="J7" s="269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</row>
    <row r="8" spans="1:43" ht="28.5" customHeight="1">
      <c r="A8" s="299" t="s">
        <v>6</v>
      </c>
      <c r="B8" s="446" t="s">
        <v>47</v>
      </c>
      <c r="C8" s="446"/>
      <c r="D8" s="300" t="s">
        <v>1</v>
      </c>
      <c r="E8" s="300" t="s">
        <v>30</v>
      </c>
      <c r="F8" s="280" t="s">
        <v>2</v>
      </c>
      <c r="G8" s="280" t="s">
        <v>3</v>
      </c>
      <c r="H8" s="444" t="s">
        <v>4</v>
      </c>
      <c r="I8" s="445"/>
      <c r="J8" s="270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</row>
    <row r="9" spans="1:43" ht="21" customHeight="1">
      <c r="A9" s="278" t="s">
        <v>48</v>
      </c>
      <c r="B9" s="447" t="str">
        <f>'㉑団体戦'!$N$11&amp;" "&amp;'㉑団体戦'!$O$11</f>
        <v xml:space="preserve"> </v>
      </c>
      <c r="C9" s="448"/>
      <c r="D9" s="279">
        <f>'㉑団体戦'!$Q$11</f>
        <v>0</v>
      </c>
      <c r="E9" s="280">
        <f>'㉑団体戦'!$R$11</f>
        <v>0</v>
      </c>
      <c r="F9" s="271">
        <f>'㉑団体戦'!$S$11</f>
        <v>0</v>
      </c>
      <c r="G9" s="301">
        <f>'㉑団体戦'!$T$11</f>
        <v>0</v>
      </c>
      <c r="H9" s="449">
        <f>'㉑団体戦'!$U$11</f>
        <v>0</v>
      </c>
      <c r="I9" s="450"/>
      <c r="J9" s="270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</row>
    <row r="10" spans="1:43" ht="21" customHeight="1">
      <c r="A10" s="278" t="s">
        <v>49</v>
      </c>
      <c r="B10" s="447" t="str">
        <f>'㉑団体戦'!$V$11&amp;" "&amp;'㉑団体戦'!$W$11</f>
        <v xml:space="preserve"> </v>
      </c>
      <c r="C10" s="448"/>
      <c r="D10" s="279">
        <f>'㉑団体戦'!$Y$11</f>
        <v>0</v>
      </c>
      <c r="E10" s="280">
        <f>'㉑団体戦'!$Z$11</f>
        <v>0</v>
      </c>
      <c r="F10" s="271">
        <f>'㉑団体戦'!$AA$11</f>
        <v>0</v>
      </c>
      <c r="G10" s="301">
        <f>'㉑団体戦'!$AB$11</f>
        <v>0</v>
      </c>
      <c r="H10" s="449">
        <f>'㉑団体戦'!$AC$11</f>
        <v>0</v>
      </c>
      <c r="I10" s="450"/>
      <c r="J10" s="270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</row>
    <row r="11" spans="1:43" ht="21" customHeight="1">
      <c r="A11" s="278" t="s">
        <v>50</v>
      </c>
      <c r="B11" s="447" t="str">
        <f>'㉑団体戦'!$AD$11&amp;" "&amp;'㉑団体戦'!$AE$11</f>
        <v xml:space="preserve"> </v>
      </c>
      <c r="C11" s="448"/>
      <c r="D11" s="279">
        <f>'㉑団体戦'!$AG$11</f>
        <v>0</v>
      </c>
      <c r="E11" s="280">
        <f>'㉑団体戦'!$AH$11</f>
        <v>0</v>
      </c>
      <c r="F11" s="271">
        <f>'㉑団体戦'!$AI$11</f>
        <v>0</v>
      </c>
      <c r="G11" s="301">
        <f>'㉑団体戦'!$AJ$11</f>
        <v>0</v>
      </c>
      <c r="H11" s="449">
        <f>'㉑団体戦'!$AK$11</f>
        <v>0</v>
      </c>
      <c r="I11" s="450"/>
      <c r="J11" s="270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</row>
    <row r="12" spans="1:43" ht="21" customHeight="1">
      <c r="A12" s="278" t="s">
        <v>51</v>
      </c>
      <c r="B12" s="447" t="str">
        <f>'㉑団体戦'!$AL$11&amp;" "&amp;'㉑団体戦'!$AM$11</f>
        <v xml:space="preserve"> </v>
      </c>
      <c r="C12" s="448"/>
      <c r="D12" s="279">
        <f>'㉑団体戦'!$AO$11</f>
        <v>0</v>
      </c>
      <c r="E12" s="280">
        <f>'㉑団体戦'!$AP$11</f>
        <v>0</v>
      </c>
      <c r="F12" s="271">
        <f>'㉑団体戦'!$AQ$11</f>
        <v>0</v>
      </c>
      <c r="G12" s="301">
        <f>'㉑団体戦'!$AR$11</f>
        <v>0</v>
      </c>
      <c r="H12" s="449">
        <f>'㉑団体戦'!$AS$11</f>
        <v>0</v>
      </c>
      <c r="I12" s="450"/>
      <c r="J12" s="270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</row>
    <row r="13" spans="1:43" ht="21" customHeight="1">
      <c r="A13" s="278" t="s">
        <v>52</v>
      </c>
      <c r="B13" s="447" t="str">
        <f>'㉑団体戦'!$AT$11&amp;" "&amp;'㉑団体戦'!$AU$11</f>
        <v xml:space="preserve"> </v>
      </c>
      <c r="C13" s="448"/>
      <c r="D13" s="279">
        <f>'㉑団体戦'!$AW$11</f>
        <v>0</v>
      </c>
      <c r="E13" s="280">
        <f>'㉑団体戦'!$AX$11</f>
        <v>0</v>
      </c>
      <c r="F13" s="271">
        <f>'㉑団体戦'!$AY$11</f>
        <v>0</v>
      </c>
      <c r="G13" s="301">
        <f>'㉑団体戦'!$AZ$11</f>
        <v>0</v>
      </c>
      <c r="H13" s="449">
        <f>'㉑団体戦'!$BA$11</f>
        <v>0</v>
      </c>
      <c r="I13" s="450"/>
      <c r="J13" s="270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</row>
    <row r="14" spans="1:43" ht="21" customHeight="1">
      <c r="A14" s="278" t="s">
        <v>187</v>
      </c>
      <c r="B14" s="447" t="str">
        <f>'㉑団体戦'!$BB$11&amp;" "&amp;'㉑団体戦'!$BC$11</f>
        <v xml:space="preserve"> </v>
      </c>
      <c r="C14" s="448"/>
      <c r="D14" s="279">
        <f>'㉑団体戦'!$BE$11</f>
        <v>0</v>
      </c>
      <c r="E14" s="280">
        <f>'㉑団体戦'!$BF$11</f>
        <v>0</v>
      </c>
      <c r="F14" s="271">
        <f>'㉑団体戦'!$BG$11</f>
        <v>0</v>
      </c>
      <c r="G14" s="301">
        <f>'㉑団体戦'!$BH$11</f>
        <v>0</v>
      </c>
      <c r="H14" s="449">
        <f>'㉑団体戦'!$BI$11</f>
        <v>0</v>
      </c>
      <c r="I14" s="450"/>
      <c r="J14" s="270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</row>
    <row r="15" spans="1:43" ht="21" customHeight="1">
      <c r="A15" s="302" t="s">
        <v>188</v>
      </c>
      <c r="B15" s="451" t="str">
        <f>'㉑団体戦'!$BJ$11&amp;" "&amp;'㉑団体戦'!$BK$11</f>
        <v xml:space="preserve"> </v>
      </c>
      <c r="C15" s="452"/>
      <c r="D15" s="303">
        <f>'㉑団体戦'!$BM$11</f>
        <v>0</v>
      </c>
      <c r="E15" s="281">
        <f>'㉑団体戦'!$BN$11</f>
        <v>0</v>
      </c>
      <c r="F15" s="272">
        <f>'㉑団体戦'!$BO$11</f>
        <v>0</v>
      </c>
      <c r="G15" s="304">
        <f>'㉑団体戦'!$BP$11</f>
        <v>0</v>
      </c>
      <c r="H15" s="453">
        <f>'㉑団体戦'!$BQ$11</f>
        <v>0</v>
      </c>
      <c r="I15" s="454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</row>
    <row r="16" spans="1:43" ht="6.75" customHeight="1"/>
    <row r="17" spans="1:32" ht="21.75" customHeight="1">
      <c r="A17" s="455" t="s">
        <v>53</v>
      </c>
      <c r="B17" s="455"/>
      <c r="C17" s="455"/>
      <c r="D17" s="273"/>
      <c r="E17" s="273"/>
    </row>
    <row r="18" spans="1:32" ht="25.5" customHeight="1">
      <c r="A18" s="432">
        <f>'㉑団体戦'!$D$19</f>
        <v>0</v>
      </c>
      <c r="B18" s="433"/>
      <c r="C18" s="433"/>
      <c r="D18" s="433"/>
      <c r="E18" s="434"/>
      <c r="F18" s="435" t="str">
        <f>"監督　"&amp;'㉑団体戦'!$H$19&amp;" "&amp;'㉑団体戦'!$I$19</f>
        <v xml:space="preserve">監督　 </v>
      </c>
      <c r="G18" s="435"/>
      <c r="H18" s="435"/>
      <c r="I18" s="436"/>
      <c r="J18" s="269"/>
      <c r="K18" s="437" t="s">
        <v>186</v>
      </c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</row>
    <row r="19" spans="1:32" ht="24.75" customHeight="1">
      <c r="A19" s="439">
        <f>'㉑団体戦'!$BB$19</f>
        <v>0</v>
      </c>
      <c r="B19" s="440"/>
      <c r="C19" s="441">
        <f>'㉑団体戦'!$BC$19</f>
        <v>0</v>
      </c>
      <c r="D19" s="442"/>
      <c r="E19" s="442"/>
      <c r="F19" s="443"/>
      <c r="G19" s="444">
        <f>'㉑団体戦'!$BD$19</f>
        <v>0</v>
      </c>
      <c r="H19" s="444"/>
      <c r="I19" s="445"/>
      <c r="J19" s="269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</row>
    <row r="20" spans="1:32" ht="28.5">
      <c r="A20" s="299" t="s">
        <v>6</v>
      </c>
      <c r="B20" s="446" t="s">
        <v>47</v>
      </c>
      <c r="C20" s="446"/>
      <c r="D20" s="300" t="s">
        <v>1</v>
      </c>
      <c r="E20" s="300" t="s">
        <v>30</v>
      </c>
      <c r="F20" s="280" t="s">
        <v>2</v>
      </c>
      <c r="G20" s="280" t="s">
        <v>3</v>
      </c>
      <c r="H20" s="444" t="s">
        <v>4</v>
      </c>
      <c r="I20" s="445"/>
      <c r="J20" s="270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</row>
    <row r="21" spans="1:32" ht="27" customHeight="1">
      <c r="A21" s="278" t="s">
        <v>48</v>
      </c>
      <c r="B21" s="447" t="str">
        <f>'㉑団体戦'!$N$19&amp;" "&amp;'㉑団体戦'!$O$19</f>
        <v xml:space="preserve"> </v>
      </c>
      <c r="C21" s="448"/>
      <c r="D21" s="315">
        <f>'㉑団体戦'!$Q$19</f>
        <v>0</v>
      </c>
      <c r="E21" s="313">
        <f>'㉑団体戦'!$R$19</f>
        <v>0</v>
      </c>
      <c r="F21" s="271">
        <f>'㉑団体戦'!$S$19</f>
        <v>0</v>
      </c>
      <c r="G21" s="301">
        <f>'㉑団体戦'!$T$19</f>
        <v>0</v>
      </c>
      <c r="H21" s="449">
        <f>'㉑団体戦'!$U$19</f>
        <v>0</v>
      </c>
      <c r="I21" s="450"/>
      <c r="J21" s="270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</row>
    <row r="22" spans="1:32" ht="27" customHeight="1">
      <c r="A22" s="278" t="s">
        <v>50</v>
      </c>
      <c r="B22" s="447" t="str">
        <f>'㉑団体戦'!$V$19&amp;" "&amp;'㉑団体戦'!$W$19</f>
        <v xml:space="preserve"> </v>
      </c>
      <c r="C22" s="448"/>
      <c r="D22" s="315">
        <f>'㉑団体戦'!$Y$19</f>
        <v>0</v>
      </c>
      <c r="E22" s="313">
        <f>'㉑団体戦'!$Z$19</f>
        <v>0</v>
      </c>
      <c r="F22" s="271">
        <f>'㉑団体戦'!$AA$19</f>
        <v>0</v>
      </c>
      <c r="G22" s="301">
        <f>'㉑団体戦'!$AB$19</f>
        <v>0</v>
      </c>
      <c r="H22" s="449">
        <f>'㉑団体戦'!$AC$19</f>
        <v>0</v>
      </c>
      <c r="I22" s="450"/>
      <c r="J22" s="270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</row>
    <row r="23" spans="1:32" ht="27" customHeight="1">
      <c r="A23" s="278" t="s">
        <v>52</v>
      </c>
      <c r="B23" s="447" t="str">
        <f>'㉑団体戦'!$AD$19&amp;" "&amp;'㉑団体戦'!$AE$19</f>
        <v xml:space="preserve"> </v>
      </c>
      <c r="C23" s="448"/>
      <c r="D23" s="315">
        <f>'㉑団体戦'!$AG$19</f>
        <v>0</v>
      </c>
      <c r="E23" s="313">
        <f>'㉑団体戦'!$AH$19</f>
        <v>0</v>
      </c>
      <c r="F23" s="271">
        <f>'㉑団体戦'!$AI$19</f>
        <v>0</v>
      </c>
      <c r="G23" s="301">
        <f>'㉑団体戦'!$AJ$19</f>
        <v>0</v>
      </c>
      <c r="H23" s="449">
        <f>'㉑団体戦'!$AK$19</f>
        <v>0</v>
      </c>
      <c r="I23" s="450"/>
      <c r="J23" s="270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</row>
    <row r="24" spans="1:32" ht="27" customHeight="1">
      <c r="A24" s="302" t="s">
        <v>189</v>
      </c>
      <c r="B24" s="451" t="str">
        <f>'㉑団体戦'!$AL$19&amp;" "&amp;'㉑団体戦'!$AM$19</f>
        <v xml:space="preserve"> </v>
      </c>
      <c r="C24" s="452"/>
      <c r="D24" s="316">
        <f>'㉑団体戦'!$AO$19</f>
        <v>0</v>
      </c>
      <c r="E24" s="314">
        <f>'㉑団体戦'!$AP$19</f>
        <v>0</v>
      </c>
      <c r="F24" s="272">
        <f>'㉑団体戦'!$AQ$19</f>
        <v>0</v>
      </c>
      <c r="G24" s="304">
        <f>'㉑団体戦'!$AR$19</f>
        <v>0</v>
      </c>
      <c r="H24" s="453">
        <f>'㉑団体戦'!$AS$19</f>
        <v>0</v>
      </c>
      <c r="I24" s="454"/>
      <c r="J24" s="270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</row>
    <row r="25" spans="1:32" ht="6.75" customHeight="1">
      <c r="K25" s="269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</row>
    <row r="26" spans="1:32" ht="21.75" customHeight="1">
      <c r="A26" s="455" t="s">
        <v>54</v>
      </c>
      <c r="B26" s="455"/>
      <c r="C26" s="455"/>
      <c r="D26" s="273"/>
      <c r="E26" s="273"/>
    </row>
    <row r="27" spans="1:32" s="277" customFormat="1" ht="28.5">
      <c r="A27" s="456" t="s">
        <v>55</v>
      </c>
      <c r="B27" s="457"/>
      <c r="C27" s="458" t="s">
        <v>0</v>
      </c>
      <c r="D27" s="458"/>
      <c r="E27" s="458" t="s">
        <v>39</v>
      </c>
      <c r="F27" s="458"/>
      <c r="G27" s="458"/>
      <c r="H27" s="275" t="s">
        <v>1</v>
      </c>
      <c r="I27" s="275" t="s">
        <v>30</v>
      </c>
      <c r="J27" s="458" t="s">
        <v>2</v>
      </c>
      <c r="K27" s="458"/>
      <c r="L27" s="458"/>
      <c r="M27" s="458"/>
      <c r="N27" s="458" t="s">
        <v>3</v>
      </c>
      <c r="O27" s="458"/>
      <c r="P27" s="458"/>
      <c r="Q27" s="458" t="s">
        <v>4</v>
      </c>
      <c r="R27" s="458"/>
      <c r="S27" s="458"/>
      <c r="T27" s="464" t="s">
        <v>56</v>
      </c>
      <c r="U27" s="465"/>
      <c r="V27" s="457"/>
      <c r="W27" s="276" t="s">
        <v>57</v>
      </c>
      <c r="X27" s="347" t="s">
        <v>58</v>
      </c>
    </row>
    <row r="28" spans="1:32" s="277" customFormat="1" ht="24" customHeight="1">
      <c r="A28" s="462" t="s">
        <v>59</v>
      </c>
      <c r="B28" s="463"/>
      <c r="C28" s="459">
        <f>'㉒個人戦'!$G$13</f>
        <v>0</v>
      </c>
      <c r="D28" s="459"/>
      <c r="E28" s="459" t="str">
        <f>'㉒個人戦'!$C$13&amp;" "&amp;'㉒個人戦'!$D$13</f>
        <v xml:space="preserve"> </v>
      </c>
      <c r="F28" s="459"/>
      <c r="G28" s="459"/>
      <c r="H28" s="280">
        <f>'㉒個人戦'!$K$13</f>
        <v>0</v>
      </c>
      <c r="I28" s="280">
        <f>'㉒個人戦'!$L$13</f>
        <v>0</v>
      </c>
      <c r="J28" s="460">
        <f>'㉒個人戦'!$M$13</f>
        <v>0</v>
      </c>
      <c r="K28" s="444"/>
      <c r="L28" s="444"/>
      <c r="M28" s="444"/>
      <c r="N28" s="461">
        <f>'㉒個人戦'!$N$13</f>
        <v>0</v>
      </c>
      <c r="O28" s="461"/>
      <c r="P28" s="461"/>
      <c r="Q28" s="461">
        <f>'㉒個人戦'!$O$13</f>
        <v>0</v>
      </c>
      <c r="R28" s="461"/>
      <c r="S28" s="461"/>
      <c r="T28" s="459">
        <f>'㉒個人戦'!$P$13</f>
        <v>0</v>
      </c>
      <c r="U28" s="459"/>
      <c r="V28" s="459"/>
      <c r="W28" s="147"/>
      <c r="X28" s="348"/>
      <c r="AB28" s="343"/>
      <c r="AC28" s="343"/>
      <c r="AD28" s="343"/>
      <c r="AE28" s="343"/>
      <c r="AF28" s="343"/>
    </row>
    <row r="29" spans="1:32" s="277" customFormat="1" ht="23.25" customHeight="1">
      <c r="A29" s="462" t="s">
        <v>60</v>
      </c>
      <c r="B29" s="463"/>
      <c r="C29" s="459">
        <f>'㉒個人戦'!$G$14</f>
        <v>0</v>
      </c>
      <c r="D29" s="459"/>
      <c r="E29" s="459" t="str">
        <f>'㉒個人戦'!$C$14&amp;" "&amp;'㉒個人戦'!$D$14</f>
        <v xml:space="preserve"> </v>
      </c>
      <c r="F29" s="459"/>
      <c r="G29" s="459"/>
      <c r="H29" s="280">
        <f>'㉒個人戦'!$K$14</f>
        <v>0</v>
      </c>
      <c r="I29" s="280">
        <f>'㉒個人戦'!$L$14</f>
        <v>0</v>
      </c>
      <c r="J29" s="460">
        <f>'㉒個人戦'!$M$14</f>
        <v>0</v>
      </c>
      <c r="K29" s="444"/>
      <c r="L29" s="444"/>
      <c r="M29" s="444"/>
      <c r="N29" s="461">
        <f>'㉒個人戦'!$N$14</f>
        <v>0</v>
      </c>
      <c r="O29" s="461"/>
      <c r="P29" s="461"/>
      <c r="Q29" s="461">
        <f>'㉒個人戦'!$O$14</f>
        <v>0</v>
      </c>
      <c r="R29" s="461"/>
      <c r="S29" s="461"/>
      <c r="T29" s="459">
        <f>'㉒個人戦'!$P$14</f>
        <v>0</v>
      </c>
      <c r="U29" s="459"/>
      <c r="V29" s="459"/>
      <c r="W29" s="147"/>
      <c r="X29" s="348"/>
      <c r="AB29" s="343"/>
      <c r="AC29" s="343"/>
      <c r="AD29" s="343"/>
      <c r="AE29" s="343"/>
      <c r="AF29" s="343"/>
    </row>
    <row r="30" spans="1:32" s="277" customFormat="1" ht="24" customHeight="1">
      <c r="A30" s="462" t="s">
        <v>61</v>
      </c>
      <c r="B30" s="463"/>
      <c r="C30" s="459">
        <f>'㉒個人戦'!$G$15</f>
        <v>0</v>
      </c>
      <c r="D30" s="459"/>
      <c r="E30" s="459" t="str">
        <f>'㉒個人戦'!$C$15&amp;" "&amp;'㉒個人戦'!$D$15</f>
        <v xml:space="preserve"> </v>
      </c>
      <c r="F30" s="459"/>
      <c r="G30" s="459"/>
      <c r="H30" s="280">
        <f>'㉒個人戦'!$K$15</f>
        <v>0</v>
      </c>
      <c r="I30" s="280">
        <f>'㉒個人戦'!$L$15</f>
        <v>0</v>
      </c>
      <c r="J30" s="460">
        <f>'㉒個人戦'!$M$15</f>
        <v>0</v>
      </c>
      <c r="K30" s="444"/>
      <c r="L30" s="444"/>
      <c r="M30" s="444"/>
      <c r="N30" s="461">
        <f>'㉒個人戦'!$N$15</f>
        <v>0</v>
      </c>
      <c r="O30" s="461"/>
      <c r="P30" s="461"/>
      <c r="Q30" s="461">
        <f>'㉒個人戦'!$O$15</f>
        <v>0</v>
      </c>
      <c r="R30" s="461"/>
      <c r="S30" s="461"/>
      <c r="T30" s="459">
        <f>'㉒個人戦'!$P$15</f>
        <v>0</v>
      </c>
      <c r="U30" s="459"/>
      <c r="V30" s="459"/>
      <c r="W30" s="147"/>
      <c r="X30" s="348"/>
      <c r="AB30" s="343"/>
      <c r="AC30" s="343"/>
      <c r="AD30" s="343"/>
      <c r="AE30" s="343"/>
      <c r="AF30" s="343"/>
    </row>
    <row r="31" spans="1:32" s="277" customFormat="1" ht="24" customHeight="1">
      <c r="A31" s="462" t="s">
        <v>62</v>
      </c>
      <c r="B31" s="463"/>
      <c r="C31" s="459">
        <f>'㉒個人戦'!$G$16</f>
        <v>0</v>
      </c>
      <c r="D31" s="459"/>
      <c r="E31" s="459" t="str">
        <f>'㉒個人戦'!$C$16&amp;" "&amp;'㉒個人戦'!$D$16</f>
        <v xml:space="preserve"> </v>
      </c>
      <c r="F31" s="459"/>
      <c r="G31" s="459"/>
      <c r="H31" s="280">
        <f>'㉒個人戦'!$K$16</f>
        <v>0</v>
      </c>
      <c r="I31" s="280">
        <f>'㉒個人戦'!$L$16</f>
        <v>0</v>
      </c>
      <c r="J31" s="460">
        <f>'㉒個人戦'!$M$16</f>
        <v>0</v>
      </c>
      <c r="K31" s="444"/>
      <c r="L31" s="444"/>
      <c r="M31" s="444"/>
      <c r="N31" s="461">
        <f>'㉒個人戦'!$N$16</f>
        <v>0</v>
      </c>
      <c r="O31" s="461"/>
      <c r="P31" s="461"/>
      <c r="Q31" s="461">
        <f>'㉒個人戦'!$O$16</f>
        <v>0</v>
      </c>
      <c r="R31" s="461"/>
      <c r="S31" s="461"/>
      <c r="T31" s="459">
        <f>'㉒個人戦'!$P$16</f>
        <v>0</v>
      </c>
      <c r="U31" s="459"/>
      <c r="V31" s="459"/>
      <c r="W31" s="147"/>
      <c r="X31" s="348"/>
      <c r="AB31" s="343"/>
      <c r="AC31" s="343"/>
      <c r="AD31" s="343"/>
      <c r="AE31" s="343"/>
      <c r="AF31" s="343"/>
    </row>
    <row r="32" spans="1:32" s="277" customFormat="1" ht="24" customHeight="1">
      <c r="A32" s="462" t="s">
        <v>63</v>
      </c>
      <c r="B32" s="463"/>
      <c r="C32" s="459">
        <f>'㉒個人戦'!$G$17</f>
        <v>0</v>
      </c>
      <c r="D32" s="459"/>
      <c r="E32" s="459" t="str">
        <f>'㉒個人戦'!$C$17&amp;" "&amp;'㉒個人戦'!$D$17</f>
        <v xml:space="preserve"> </v>
      </c>
      <c r="F32" s="459"/>
      <c r="G32" s="459"/>
      <c r="H32" s="280">
        <f>'㉒個人戦'!$K$17</f>
        <v>0</v>
      </c>
      <c r="I32" s="280">
        <f>'㉒個人戦'!$L$17</f>
        <v>0</v>
      </c>
      <c r="J32" s="460">
        <f>'㉒個人戦'!$M$17</f>
        <v>0</v>
      </c>
      <c r="K32" s="444"/>
      <c r="L32" s="444"/>
      <c r="M32" s="444"/>
      <c r="N32" s="461">
        <f>'㉒個人戦'!$N$17</f>
        <v>0</v>
      </c>
      <c r="O32" s="461"/>
      <c r="P32" s="461"/>
      <c r="Q32" s="461">
        <f>'㉒個人戦'!$O$17</f>
        <v>0</v>
      </c>
      <c r="R32" s="461"/>
      <c r="S32" s="461"/>
      <c r="T32" s="459">
        <f>'㉒個人戦'!$P$17</f>
        <v>0</v>
      </c>
      <c r="U32" s="459"/>
      <c r="V32" s="459"/>
      <c r="W32" s="147"/>
      <c r="X32" s="348"/>
      <c r="AB32" s="343"/>
      <c r="AC32" s="343"/>
      <c r="AD32" s="343"/>
      <c r="AE32" s="343"/>
      <c r="AF32" s="343"/>
    </row>
    <row r="33" spans="1:32" s="277" customFormat="1" ht="24" customHeight="1">
      <c r="A33" s="462" t="s">
        <v>64</v>
      </c>
      <c r="B33" s="463"/>
      <c r="C33" s="459">
        <f>'㉒個人戦'!$G$18</f>
        <v>0</v>
      </c>
      <c r="D33" s="459"/>
      <c r="E33" s="459" t="str">
        <f>'㉒個人戦'!$C$18&amp;" "&amp;'㉒個人戦'!$D$18</f>
        <v xml:space="preserve"> </v>
      </c>
      <c r="F33" s="459"/>
      <c r="G33" s="459"/>
      <c r="H33" s="280">
        <f>'㉒個人戦'!$K$18</f>
        <v>0</v>
      </c>
      <c r="I33" s="280">
        <f>'㉒個人戦'!$L$18</f>
        <v>0</v>
      </c>
      <c r="J33" s="460">
        <f>'㉒個人戦'!$M$18</f>
        <v>0</v>
      </c>
      <c r="K33" s="444"/>
      <c r="L33" s="444"/>
      <c r="M33" s="444"/>
      <c r="N33" s="461">
        <f>'㉒個人戦'!$N$18</f>
        <v>0</v>
      </c>
      <c r="O33" s="461"/>
      <c r="P33" s="461"/>
      <c r="Q33" s="461">
        <f>'㉒個人戦'!$O$18</f>
        <v>0</v>
      </c>
      <c r="R33" s="461"/>
      <c r="S33" s="461"/>
      <c r="T33" s="459">
        <f>'㉒個人戦'!$P$18</f>
        <v>0</v>
      </c>
      <c r="U33" s="459"/>
      <c r="V33" s="459"/>
      <c r="W33" s="147"/>
      <c r="X33" s="348"/>
      <c r="AB33" s="343"/>
      <c r="AC33" s="343"/>
      <c r="AD33" s="343"/>
      <c r="AE33" s="343"/>
      <c r="AF33" s="343"/>
    </row>
    <row r="34" spans="1:32" s="277" customFormat="1" ht="24" customHeight="1">
      <c r="A34" s="462" t="s">
        <v>65</v>
      </c>
      <c r="B34" s="463"/>
      <c r="C34" s="459">
        <f>'㉒個人戦'!$G$19</f>
        <v>0</v>
      </c>
      <c r="D34" s="459"/>
      <c r="E34" s="459" t="str">
        <f>'㉒個人戦'!$C$19&amp;" "&amp;'㉒個人戦'!$D$19</f>
        <v xml:space="preserve"> </v>
      </c>
      <c r="F34" s="459"/>
      <c r="G34" s="459"/>
      <c r="H34" s="280">
        <f>'㉒個人戦'!$K$19</f>
        <v>0</v>
      </c>
      <c r="I34" s="280">
        <f>'㉒個人戦'!$L$19</f>
        <v>0</v>
      </c>
      <c r="J34" s="460">
        <f>'㉒個人戦'!$M$19</f>
        <v>0</v>
      </c>
      <c r="K34" s="444"/>
      <c r="L34" s="444"/>
      <c r="M34" s="444"/>
      <c r="N34" s="461">
        <f>'㉒個人戦'!$N$19</f>
        <v>0</v>
      </c>
      <c r="O34" s="461"/>
      <c r="P34" s="461"/>
      <c r="Q34" s="461">
        <f>'㉒個人戦'!$O$19</f>
        <v>0</v>
      </c>
      <c r="R34" s="461"/>
      <c r="S34" s="461"/>
      <c r="T34" s="459">
        <f>'㉒個人戦'!$P$19</f>
        <v>0</v>
      </c>
      <c r="U34" s="459"/>
      <c r="V34" s="459"/>
      <c r="W34" s="147"/>
      <c r="X34" s="348"/>
      <c r="AB34" s="343"/>
      <c r="AC34" s="343"/>
      <c r="AD34" s="343"/>
      <c r="AE34" s="343"/>
      <c r="AF34" s="343"/>
    </row>
    <row r="35" spans="1:32" s="277" customFormat="1" ht="24" customHeight="1">
      <c r="A35" s="469" t="s">
        <v>42</v>
      </c>
      <c r="B35" s="470"/>
      <c r="C35" s="466">
        <f>'㉒個人戦'!$G$20</f>
        <v>0</v>
      </c>
      <c r="D35" s="466"/>
      <c r="E35" s="466" t="str">
        <f>'㉒個人戦'!$C$20&amp;" "&amp;'㉒個人戦'!$D$20</f>
        <v xml:space="preserve"> </v>
      </c>
      <c r="F35" s="466"/>
      <c r="G35" s="466"/>
      <c r="H35" s="281">
        <f>'㉒個人戦'!$K$20</f>
        <v>0</v>
      </c>
      <c r="I35" s="281">
        <f>'㉒個人戦'!$L$20</f>
        <v>0</v>
      </c>
      <c r="J35" s="471">
        <f>'㉒個人戦'!$M$20</f>
        <v>0</v>
      </c>
      <c r="K35" s="472"/>
      <c r="L35" s="472"/>
      <c r="M35" s="472"/>
      <c r="N35" s="473">
        <f>'㉒個人戦'!$N$20</f>
        <v>0</v>
      </c>
      <c r="O35" s="473"/>
      <c r="P35" s="473"/>
      <c r="Q35" s="473">
        <f>'㉒個人戦'!$O$20</f>
        <v>0</v>
      </c>
      <c r="R35" s="473"/>
      <c r="S35" s="473"/>
      <c r="T35" s="466">
        <f>'㉒個人戦'!$P$20</f>
        <v>0</v>
      </c>
      <c r="U35" s="466"/>
      <c r="V35" s="466"/>
      <c r="W35" s="148"/>
      <c r="X35" s="349"/>
      <c r="AB35" s="343"/>
      <c r="AC35" s="343"/>
      <c r="AD35" s="343"/>
      <c r="AE35" s="343"/>
      <c r="AF35" s="343"/>
    </row>
    <row r="36" spans="1:32" s="277" customFormat="1" ht="6" customHeight="1">
      <c r="AB36" s="343"/>
      <c r="AC36" s="343"/>
      <c r="AD36" s="343"/>
      <c r="AE36" s="343"/>
      <c r="AF36" s="343"/>
    </row>
    <row r="37" spans="1:32" s="277" customFormat="1" ht="21.75" customHeight="1">
      <c r="A37" s="467" t="s">
        <v>66</v>
      </c>
      <c r="B37" s="467"/>
      <c r="C37" s="467"/>
      <c r="D37" s="282"/>
      <c r="E37" s="282"/>
      <c r="AB37" s="343"/>
      <c r="AC37" s="343"/>
      <c r="AD37" s="343"/>
      <c r="AE37" s="343"/>
      <c r="AF37" s="343"/>
    </row>
    <row r="38" spans="1:32" s="277" customFormat="1" ht="27.6" customHeight="1">
      <c r="A38" s="468" t="s">
        <v>55</v>
      </c>
      <c r="B38" s="458"/>
      <c r="C38" s="458" t="s">
        <v>0</v>
      </c>
      <c r="D38" s="458"/>
      <c r="E38" s="458" t="s">
        <v>39</v>
      </c>
      <c r="F38" s="458"/>
      <c r="G38" s="458"/>
      <c r="H38" s="275" t="s">
        <v>1</v>
      </c>
      <c r="I38" s="275" t="s">
        <v>30</v>
      </c>
      <c r="J38" s="458" t="s">
        <v>2</v>
      </c>
      <c r="K38" s="458"/>
      <c r="L38" s="458"/>
      <c r="M38" s="458"/>
      <c r="N38" s="458" t="s">
        <v>3</v>
      </c>
      <c r="O38" s="458"/>
      <c r="P38" s="458"/>
      <c r="Q38" s="458" t="s">
        <v>4</v>
      </c>
      <c r="R38" s="458"/>
      <c r="S38" s="458"/>
      <c r="T38" s="458" t="s">
        <v>56</v>
      </c>
      <c r="U38" s="458"/>
      <c r="V38" s="458"/>
      <c r="W38" s="283" t="s">
        <v>57</v>
      </c>
      <c r="X38" s="347" t="s">
        <v>58</v>
      </c>
      <c r="AB38" s="343"/>
      <c r="AC38" s="343"/>
      <c r="AD38" s="343"/>
      <c r="AE38" s="343"/>
      <c r="AF38" s="343"/>
    </row>
    <row r="39" spans="1:32" s="277" customFormat="1" ht="26.25" customHeight="1">
      <c r="A39" s="474" t="s">
        <v>67</v>
      </c>
      <c r="B39" s="444"/>
      <c r="C39" s="459">
        <f>'㉒個人戦'!$G$25</f>
        <v>0</v>
      </c>
      <c r="D39" s="459"/>
      <c r="E39" s="459" t="str">
        <f>'㉒個人戦'!$C$25&amp;" "&amp;'㉒個人戦'!$D$25</f>
        <v xml:space="preserve"> </v>
      </c>
      <c r="F39" s="459"/>
      <c r="G39" s="459"/>
      <c r="H39" s="280">
        <f>'㉒個人戦'!$K$25</f>
        <v>0</v>
      </c>
      <c r="I39" s="280">
        <f>'㉒個人戦'!$L$25</f>
        <v>0</v>
      </c>
      <c r="J39" s="460">
        <f>'㉒個人戦'!$M$25</f>
        <v>0</v>
      </c>
      <c r="K39" s="444"/>
      <c r="L39" s="444"/>
      <c r="M39" s="444"/>
      <c r="N39" s="461">
        <f>'㉒個人戦'!$N$25</f>
        <v>0</v>
      </c>
      <c r="O39" s="461"/>
      <c r="P39" s="461"/>
      <c r="Q39" s="461">
        <f>'㉒個人戦'!$O$25</f>
        <v>0</v>
      </c>
      <c r="R39" s="461"/>
      <c r="S39" s="461"/>
      <c r="T39" s="459">
        <f>'㉒個人戦'!$P$25</f>
        <v>0</v>
      </c>
      <c r="U39" s="459"/>
      <c r="V39" s="459"/>
      <c r="W39" s="147"/>
      <c r="X39" s="348"/>
      <c r="AB39" s="343"/>
      <c r="AC39" s="343"/>
      <c r="AD39" s="343"/>
      <c r="AE39" s="343"/>
      <c r="AF39" s="343"/>
    </row>
    <row r="40" spans="1:32" s="277" customFormat="1" ht="26.25" customHeight="1">
      <c r="A40" s="474" t="s">
        <v>68</v>
      </c>
      <c r="B40" s="444"/>
      <c r="C40" s="459">
        <f>'㉒個人戦'!$G$26</f>
        <v>0</v>
      </c>
      <c r="D40" s="459"/>
      <c r="E40" s="459" t="str">
        <f>'㉒個人戦'!$C$26&amp;" "&amp;'㉒個人戦'!$D$26</f>
        <v xml:space="preserve"> </v>
      </c>
      <c r="F40" s="459"/>
      <c r="G40" s="459"/>
      <c r="H40" s="280">
        <f>'㉒個人戦'!$K$26</f>
        <v>0</v>
      </c>
      <c r="I40" s="280">
        <f>'㉒個人戦'!$L$26</f>
        <v>0</v>
      </c>
      <c r="J40" s="460">
        <f>'㉒個人戦'!$M$26</f>
        <v>0</v>
      </c>
      <c r="K40" s="444"/>
      <c r="L40" s="444"/>
      <c r="M40" s="444"/>
      <c r="N40" s="461">
        <f>'㉒個人戦'!$N$26</f>
        <v>0</v>
      </c>
      <c r="O40" s="461"/>
      <c r="P40" s="461"/>
      <c r="Q40" s="461">
        <f>'㉒個人戦'!$O$26</f>
        <v>0</v>
      </c>
      <c r="R40" s="461"/>
      <c r="S40" s="461"/>
      <c r="T40" s="459">
        <f>'㉒個人戦'!$P$26</f>
        <v>0</v>
      </c>
      <c r="U40" s="459"/>
      <c r="V40" s="459"/>
      <c r="W40" s="147"/>
      <c r="X40" s="348"/>
      <c r="AB40" s="343"/>
      <c r="AC40" s="343"/>
      <c r="AD40" s="343"/>
      <c r="AE40" s="343"/>
      <c r="AF40" s="343"/>
    </row>
    <row r="41" spans="1:32" s="277" customFormat="1" ht="26.25" customHeight="1">
      <c r="A41" s="474" t="s">
        <v>69</v>
      </c>
      <c r="B41" s="444"/>
      <c r="C41" s="459">
        <f>'㉒個人戦'!$G$27</f>
        <v>0</v>
      </c>
      <c r="D41" s="459"/>
      <c r="E41" s="459" t="str">
        <f>'㉒個人戦'!$C$27&amp;" "&amp;'㉒個人戦'!$D$27</f>
        <v xml:space="preserve"> </v>
      </c>
      <c r="F41" s="459"/>
      <c r="G41" s="459"/>
      <c r="H41" s="280">
        <f>'㉒個人戦'!$K$27</f>
        <v>0</v>
      </c>
      <c r="I41" s="280">
        <f>'㉒個人戦'!$L$27</f>
        <v>0</v>
      </c>
      <c r="J41" s="460">
        <f>'㉒個人戦'!$M$27</f>
        <v>0</v>
      </c>
      <c r="K41" s="444"/>
      <c r="L41" s="444"/>
      <c r="M41" s="444"/>
      <c r="N41" s="461">
        <f>'㉒個人戦'!$N$27</f>
        <v>0</v>
      </c>
      <c r="O41" s="461"/>
      <c r="P41" s="461"/>
      <c r="Q41" s="461">
        <f>'㉒個人戦'!$O$27</f>
        <v>0</v>
      </c>
      <c r="R41" s="461"/>
      <c r="S41" s="461"/>
      <c r="T41" s="459">
        <f>'㉒個人戦'!$P$27</f>
        <v>0</v>
      </c>
      <c r="U41" s="459"/>
      <c r="V41" s="459"/>
      <c r="W41" s="147"/>
      <c r="X41" s="348"/>
      <c r="AB41" s="343"/>
      <c r="AC41" s="343"/>
      <c r="AD41" s="343"/>
      <c r="AE41" s="343"/>
      <c r="AF41" s="343"/>
    </row>
    <row r="42" spans="1:32" s="277" customFormat="1" ht="26.25" customHeight="1">
      <c r="A42" s="474" t="s">
        <v>70</v>
      </c>
      <c r="B42" s="444"/>
      <c r="C42" s="459">
        <f>'㉒個人戦'!$G$28</f>
        <v>0</v>
      </c>
      <c r="D42" s="459"/>
      <c r="E42" s="459" t="str">
        <f>'㉒個人戦'!$C$28&amp;" "&amp;'㉒個人戦'!$D$28</f>
        <v xml:space="preserve"> </v>
      </c>
      <c r="F42" s="459"/>
      <c r="G42" s="459"/>
      <c r="H42" s="280">
        <f>'㉒個人戦'!$K$28</f>
        <v>0</v>
      </c>
      <c r="I42" s="280">
        <f>'㉒個人戦'!$L$28</f>
        <v>0</v>
      </c>
      <c r="J42" s="460">
        <f>'㉒個人戦'!$M$28</f>
        <v>0</v>
      </c>
      <c r="K42" s="444"/>
      <c r="L42" s="444"/>
      <c r="M42" s="444"/>
      <c r="N42" s="461">
        <f>'㉒個人戦'!$N$28</f>
        <v>0</v>
      </c>
      <c r="O42" s="461"/>
      <c r="P42" s="461"/>
      <c r="Q42" s="461">
        <f>'㉒個人戦'!$O$28</f>
        <v>0</v>
      </c>
      <c r="R42" s="461"/>
      <c r="S42" s="461"/>
      <c r="T42" s="459">
        <f>'㉒個人戦'!$P$28</f>
        <v>0</v>
      </c>
      <c r="U42" s="459"/>
      <c r="V42" s="459"/>
      <c r="W42" s="147"/>
      <c r="X42" s="348"/>
      <c r="AB42" s="343"/>
      <c r="AC42" s="343"/>
      <c r="AD42" s="343"/>
      <c r="AE42" s="343"/>
      <c r="AF42" s="343"/>
    </row>
    <row r="43" spans="1:32" s="277" customFormat="1" ht="26.25" customHeight="1">
      <c r="A43" s="474" t="s">
        <v>71</v>
      </c>
      <c r="B43" s="444"/>
      <c r="C43" s="459">
        <f>'㉒個人戦'!$G$29</f>
        <v>0</v>
      </c>
      <c r="D43" s="459"/>
      <c r="E43" s="459" t="str">
        <f>'㉒個人戦'!$C$29&amp;" "&amp;'㉒個人戦'!$D$29</f>
        <v xml:space="preserve"> </v>
      </c>
      <c r="F43" s="459"/>
      <c r="G43" s="459"/>
      <c r="H43" s="280">
        <f>'㉒個人戦'!$K$29</f>
        <v>0</v>
      </c>
      <c r="I43" s="280">
        <f>'㉒個人戦'!$L$29</f>
        <v>0</v>
      </c>
      <c r="J43" s="460">
        <f>'㉒個人戦'!$M$29</f>
        <v>0</v>
      </c>
      <c r="K43" s="444"/>
      <c r="L43" s="444"/>
      <c r="M43" s="444"/>
      <c r="N43" s="461">
        <f>'㉒個人戦'!$N$29</f>
        <v>0</v>
      </c>
      <c r="O43" s="461"/>
      <c r="P43" s="461"/>
      <c r="Q43" s="461">
        <f>'㉒個人戦'!$O$29</f>
        <v>0</v>
      </c>
      <c r="R43" s="461"/>
      <c r="S43" s="461"/>
      <c r="T43" s="459">
        <f>'㉒個人戦'!$P$29</f>
        <v>0</v>
      </c>
      <c r="U43" s="459"/>
      <c r="V43" s="459"/>
      <c r="W43" s="147"/>
      <c r="X43" s="348"/>
      <c r="AB43" s="343"/>
      <c r="AC43" s="343"/>
      <c r="AD43" s="343"/>
      <c r="AE43" s="343"/>
      <c r="AF43" s="343"/>
    </row>
    <row r="44" spans="1:32" s="277" customFormat="1" ht="26.25" customHeight="1">
      <c r="A44" s="474" t="s">
        <v>72</v>
      </c>
      <c r="B44" s="444"/>
      <c r="C44" s="459">
        <f>'㉒個人戦'!$G$30</f>
        <v>0</v>
      </c>
      <c r="D44" s="459"/>
      <c r="E44" s="459" t="str">
        <f>'㉒個人戦'!$C$30&amp;" "&amp;'㉒個人戦'!$D$30</f>
        <v xml:space="preserve"> </v>
      </c>
      <c r="F44" s="459"/>
      <c r="G44" s="459"/>
      <c r="H44" s="280">
        <f>'㉒個人戦'!$K$30</f>
        <v>0</v>
      </c>
      <c r="I44" s="280">
        <f>'㉒個人戦'!$L$30</f>
        <v>0</v>
      </c>
      <c r="J44" s="460">
        <f>'㉒個人戦'!$M$30</f>
        <v>0</v>
      </c>
      <c r="K44" s="444"/>
      <c r="L44" s="444"/>
      <c r="M44" s="444"/>
      <c r="N44" s="461">
        <f>'㉒個人戦'!$N$30</f>
        <v>0</v>
      </c>
      <c r="O44" s="461"/>
      <c r="P44" s="461"/>
      <c r="Q44" s="461">
        <f>'㉒個人戦'!$O$30</f>
        <v>0</v>
      </c>
      <c r="R44" s="461"/>
      <c r="S44" s="461"/>
      <c r="T44" s="459">
        <f>'㉒個人戦'!$P$30</f>
        <v>0</v>
      </c>
      <c r="U44" s="459"/>
      <c r="V44" s="459"/>
      <c r="W44" s="147"/>
      <c r="X44" s="348"/>
      <c r="AB44" s="343"/>
      <c r="AC44" s="343"/>
      <c r="AD44" s="343"/>
      <c r="AE44" s="343"/>
      <c r="AF44" s="343"/>
    </row>
    <row r="45" spans="1:32" s="277" customFormat="1" ht="26.25" customHeight="1">
      <c r="A45" s="474" t="s">
        <v>73</v>
      </c>
      <c r="B45" s="444"/>
      <c r="C45" s="459">
        <f>'㉒個人戦'!$G$31</f>
        <v>0</v>
      </c>
      <c r="D45" s="459"/>
      <c r="E45" s="459" t="str">
        <f>'㉒個人戦'!$C$31&amp;" "&amp;'㉒個人戦'!$D$31</f>
        <v xml:space="preserve"> </v>
      </c>
      <c r="F45" s="459"/>
      <c r="G45" s="459"/>
      <c r="H45" s="280">
        <f>'㉒個人戦'!$K$31</f>
        <v>0</v>
      </c>
      <c r="I45" s="280">
        <f>'㉒個人戦'!$L$31</f>
        <v>0</v>
      </c>
      <c r="J45" s="460">
        <f>'㉒個人戦'!$M$31</f>
        <v>0</v>
      </c>
      <c r="K45" s="444"/>
      <c r="L45" s="444"/>
      <c r="M45" s="444"/>
      <c r="N45" s="461">
        <f>'㉒個人戦'!$N$31</f>
        <v>0</v>
      </c>
      <c r="O45" s="461"/>
      <c r="P45" s="461"/>
      <c r="Q45" s="461">
        <f>'㉒個人戦'!$O$31</f>
        <v>0</v>
      </c>
      <c r="R45" s="461"/>
      <c r="S45" s="461"/>
      <c r="T45" s="459">
        <f>'㉒個人戦'!$P$31</f>
        <v>0</v>
      </c>
      <c r="U45" s="459"/>
      <c r="V45" s="459"/>
      <c r="W45" s="147"/>
      <c r="X45" s="348"/>
      <c r="AB45" s="343"/>
      <c r="AC45" s="343"/>
      <c r="AD45" s="343"/>
      <c r="AE45" s="343"/>
      <c r="AF45" s="343"/>
    </row>
    <row r="46" spans="1:32" ht="24" customHeight="1">
      <c r="A46" s="475" t="s">
        <v>43</v>
      </c>
      <c r="B46" s="476"/>
      <c r="C46" s="466">
        <f>'㉒個人戦'!$G$32</f>
        <v>0</v>
      </c>
      <c r="D46" s="466"/>
      <c r="E46" s="466" t="str">
        <f>'㉒個人戦'!$C$32&amp;" "&amp;'㉒個人戦'!$D$32</f>
        <v xml:space="preserve"> </v>
      </c>
      <c r="F46" s="466"/>
      <c r="G46" s="466"/>
      <c r="H46" s="281">
        <f>'㉒個人戦'!$K$32</f>
        <v>0</v>
      </c>
      <c r="I46" s="281">
        <f>'㉒個人戦'!$L$32</f>
        <v>0</v>
      </c>
      <c r="J46" s="471">
        <f>'㉒個人戦'!$M$32</f>
        <v>0</v>
      </c>
      <c r="K46" s="472"/>
      <c r="L46" s="472"/>
      <c r="M46" s="472"/>
      <c r="N46" s="473">
        <f>'㉒個人戦'!$N$32</f>
        <v>0</v>
      </c>
      <c r="O46" s="473"/>
      <c r="P46" s="473"/>
      <c r="Q46" s="473">
        <f>'㉒個人戦'!$O$32</f>
        <v>0</v>
      </c>
      <c r="R46" s="473"/>
      <c r="S46" s="473"/>
      <c r="T46" s="466">
        <f>'㉒個人戦'!$P$32</f>
        <v>0</v>
      </c>
      <c r="U46" s="466"/>
      <c r="V46" s="466"/>
      <c r="W46" s="148"/>
      <c r="X46" s="349"/>
      <c r="AB46" s="343"/>
      <c r="AC46" s="343"/>
      <c r="AD46" s="343"/>
      <c r="AE46" s="343"/>
      <c r="AF46" s="343"/>
    </row>
  </sheetData>
  <sheetProtection sheet="1" objects="1" scenarios="1"/>
  <protectedRanges>
    <protectedRange sqref="W28:X35 W39:X46" name="代理、代表監督の○印"/>
    <protectedRange sqref="K6 K18:X25" name="写真の枠"/>
  </protectedRanges>
  <mergeCells count="171">
    <mergeCell ref="A44:B44"/>
    <mergeCell ref="C44:D44"/>
    <mergeCell ref="E44:G44"/>
    <mergeCell ref="J44:M44"/>
    <mergeCell ref="N44:P44"/>
    <mergeCell ref="Q44:S44"/>
    <mergeCell ref="T44:V44"/>
    <mergeCell ref="A43:B43"/>
    <mergeCell ref="T45:V45"/>
    <mergeCell ref="C43:D43"/>
    <mergeCell ref="E43:G43"/>
    <mergeCell ref="J43:M43"/>
    <mergeCell ref="N43:P43"/>
    <mergeCell ref="Q43:S43"/>
    <mergeCell ref="T43:V43"/>
    <mergeCell ref="A46:B46"/>
    <mergeCell ref="C46:D46"/>
    <mergeCell ref="E46:G46"/>
    <mergeCell ref="J46:M46"/>
    <mergeCell ref="N46:P46"/>
    <mergeCell ref="Q46:S46"/>
    <mergeCell ref="T46:V46"/>
    <mergeCell ref="A45:B45"/>
    <mergeCell ref="C45:D45"/>
    <mergeCell ref="E45:G45"/>
    <mergeCell ref="J45:M45"/>
    <mergeCell ref="N45:P45"/>
    <mergeCell ref="Q45:S45"/>
    <mergeCell ref="T41:V41"/>
    <mergeCell ref="A42:B42"/>
    <mergeCell ref="C42:D42"/>
    <mergeCell ref="E42:G42"/>
    <mergeCell ref="J42:M42"/>
    <mergeCell ref="N42:P42"/>
    <mergeCell ref="Q42:S42"/>
    <mergeCell ref="T42:V42"/>
    <mergeCell ref="A41:B41"/>
    <mergeCell ref="C41:D41"/>
    <mergeCell ref="E41:G41"/>
    <mergeCell ref="J41:M41"/>
    <mergeCell ref="N41:P41"/>
    <mergeCell ref="Q41:S41"/>
    <mergeCell ref="T39:V39"/>
    <mergeCell ref="A40:B40"/>
    <mergeCell ref="C40:D40"/>
    <mergeCell ref="E40:G40"/>
    <mergeCell ref="J40:M40"/>
    <mergeCell ref="N40:P40"/>
    <mergeCell ref="Q40:S40"/>
    <mergeCell ref="T40:V40"/>
    <mergeCell ref="A39:B39"/>
    <mergeCell ref="C39:D39"/>
    <mergeCell ref="E39:G39"/>
    <mergeCell ref="J39:M39"/>
    <mergeCell ref="N39:P39"/>
    <mergeCell ref="Q39:S39"/>
    <mergeCell ref="A32:B32"/>
    <mergeCell ref="C32:D32"/>
    <mergeCell ref="E32:G32"/>
    <mergeCell ref="T35:V35"/>
    <mergeCell ref="A37:C37"/>
    <mergeCell ref="A38:B38"/>
    <mergeCell ref="C38:D38"/>
    <mergeCell ref="E38:G38"/>
    <mergeCell ref="J38:M38"/>
    <mergeCell ref="N38:P38"/>
    <mergeCell ref="Q38:S38"/>
    <mergeCell ref="T38:V38"/>
    <mergeCell ref="A35:B35"/>
    <mergeCell ref="C35:D35"/>
    <mergeCell ref="E35:G35"/>
    <mergeCell ref="J35:M35"/>
    <mergeCell ref="N35:P35"/>
    <mergeCell ref="Q35:S35"/>
    <mergeCell ref="T33:V33"/>
    <mergeCell ref="A34:B34"/>
    <mergeCell ref="C34:D34"/>
    <mergeCell ref="E34:G34"/>
    <mergeCell ref="J34:M34"/>
    <mergeCell ref="N34:P34"/>
    <mergeCell ref="Q34:S34"/>
    <mergeCell ref="T34:V34"/>
    <mergeCell ref="A33:B33"/>
    <mergeCell ref="C33:D33"/>
    <mergeCell ref="E33:G33"/>
    <mergeCell ref="J33:M33"/>
    <mergeCell ref="N33:P33"/>
    <mergeCell ref="Q33:S33"/>
    <mergeCell ref="J29:M29"/>
    <mergeCell ref="N29:P29"/>
    <mergeCell ref="Q29:S29"/>
    <mergeCell ref="T29:V29"/>
    <mergeCell ref="A30:B30"/>
    <mergeCell ref="A31:B31"/>
    <mergeCell ref="C31:D31"/>
    <mergeCell ref="E31:G31"/>
    <mergeCell ref="J31:M31"/>
    <mergeCell ref="N31:P31"/>
    <mergeCell ref="Q31:S31"/>
    <mergeCell ref="T31:V31"/>
    <mergeCell ref="J32:M32"/>
    <mergeCell ref="N32:P32"/>
    <mergeCell ref="Q32:S32"/>
    <mergeCell ref="T32:V32"/>
    <mergeCell ref="J27:M27"/>
    <mergeCell ref="N27:P27"/>
    <mergeCell ref="Q27:S27"/>
    <mergeCell ref="T27:V27"/>
    <mergeCell ref="A28:B28"/>
    <mergeCell ref="C28:D28"/>
    <mergeCell ref="E28:G28"/>
    <mergeCell ref="J28:M28"/>
    <mergeCell ref="N28:P28"/>
    <mergeCell ref="Q28:S28"/>
    <mergeCell ref="C30:D30"/>
    <mergeCell ref="E30:G30"/>
    <mergeCell ref="J30:M30"/>
    <mergeCell ref="N30:P30"/>
    <mergeCell ref="Q30:S30"/>
    <mergeCell ref="T30:V30"/>
    <mergeCell ref="T28:V28"/>
    <mergeCell ref="A29:B29"/>
    <mergeCell ref="C29:D29"/>
    <mergeCell ref="E29:G29"/>
    <mergeCell ref="A26:C26"/>
    <mergeCell ref="A27:B27"/>
    <mergeCell ref="C27:D27"/>
    <mergeCell ref="E27:G27"/>
    <mergeCell ref="H20:I20"/>
    <mergeCell ref="B21:C21"/>
    <mergeCell ref="H21:I21"/>
    <mergeCell ref="B22:C22"/>
    <mergeCell ref="H22:I22"/>
    <mergeCell ref="B23:C23"/>
    <mergeCell ref="H23:I23"/>
    <mergeCell ref="B15:C15"/>
    <mergeCell ref="H15:I15"/>
    <mergeCell ref="A17:C17"/>
    <mergeCell ref="A18:E18"/>
    <mergeCell ref="F18:I18"/>
    <mergeCell ref="K18:X24"/>
    <mergeCell ref="A19:B19"/>
    <mergeCell ref="C19:F19"/>
    <mergeCell ref="G19:I19"/>
    <mergeCell ref="B20:C20"/>
    <mergeCell ref="B24:C24"/>
    <mergeCell ref="H24:I24"/>
    <mergeCell ref="C1:D1"/>
    <mergeCell ref="A4:B4"/>
    <mergeCell ref="Q4:X5"/>
    <mergeCell ref="A5:C5"/>
    <mergeCell ref="A6:E6"/>
    <mergeCell ref="F6:I6"/>
    <mergeCell ref="K6:X15"/>
    <mergeCell ref="A7:B7"/>
    <mergeCell ref="C7:F7"/>
    <mergeCell ref="G7:I7"/>
    <mergeCell ref="B8:C8"/>
    <mergeCell ref="B12:C12"/>
    <mergeCell ref="H12:I12"/>
    <mergeCell ref="B13:C13"/>
    <mergeCell ref="H13:I13"/>
    <mergeCell ref="B14:C14"/>
    <mergeCell ref="H14:I14"/>
    <mergeCell ref="H8:I8"/>
    <mergeCell ref="B9:C9"/>
    <mergeCell ref="H9:I9"/>
    <mergeCell ref="B10:C10"/>
    <mergeCell ref="H10:I10"/>
    <mergeCell ref="B11:C11"/>
    <mergeCell ref="H11:I11"/>
  </mergeCells>
  <phoneticPr fontId="3"/>
  <conditionalFormatting sqref="B9:I15 B21:I24 C28:V35 C39:V46">
    <cfRule type="cellIs" dxfId="4" priority="5" operator="equal">
      <formula>0</formula>
    </cfRule>
  </conditionalFormatting>
  <conditionalFormatting sqref="W39:X46">
    <cfRule type="cellIs" dxfId="3" priority="1" stopIfTrue="1" operator="equal">
      <formula>0</formula>
    </cfRule>
  </conditionalFormatting>
  <conditionalFormatting sqref="W28:X35">
    <cfRule type="cellIs" dxfId="2" priority="2" stopIfTrue="1" operator="equal">
      <formula>0</formula>
    </cfRule>
  </conditionalFormatting>
  <dataValidations count="1">
    <dataValidation type="list" allowBlank="1" showInputMessage="1" showErrorMessage="1" sqref="W28:X35 W39:X46">
      <formula1>"〇"</formula1>
    </dataValidation>
  </dataValidations>
  <hyperlinks>
    <hyperlink ref="C1" location="お願い!A1" display="お願いへ戻る"/>
  </hyperlinks>
  <printOptions horizontalCentered="1"/>
  <pageMargins left="0.59055118110236227" right="0.39370078740157483" top="0.39370078740157483" bottom="0.47244094488188981" header="0.35433070866141736" footer="0.3937007874015748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showRowColHeaders="0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H5" sqref="H5"/>
    </sheetView>
  </sheetViews>
  <sheetFormatPr defaultRowHeight="13.5"/>
  <cols>
    <col min="1" max="1" width="3.625" customWidth="1"/>
    <col min="2" max="2" width="21.25" customWidth="1"/>
    <col min="3" max="5" width="4.875" customWidth="1"/>
    <col min="6" max="6" width="9" hidden="1" customWidth="1"/>
    <col min="7" max="9" width="9.25" customWidth="1"/>
    <col min="10" max="13" width="4.875" customWidth="1"/>
  </cols>
  <sheetData>
    <row r="1" spans="1:13" ht="31.5" customHeight="1">
      <c r="B1" s="344" t="s">
        <v>45</v>
      </c>
      <c r="D1" s="345"/>
    </row>
    <row r="2" spans="1:13" ht="11.25" customHeight="1"/>
    <row r="3" spans="1:13" ht="31.5" customHeight="1">
      <c r="A3" s="477" t="s">
        <v>199</v>
      </c>
      <c r="B3" s="477"/>
      <c r="D3" s="483" t="s">
        <v>191</v>
      </c>
      <c r="E3" s="483"/>
      <c r="F3" s="483"/>
      <c r="G3" s="483"/>
      <c r="H3" s="483"/>
      <c r="I3" s="483"/>
      <c r="J3" s="483"/>
      <c r="K3" s="483"/>
      <c r="L3" s="483"/>
      <c r="M3" s="483"/>
    </row>
    <row r="4" spans="1:13" ht="11.25" customHeight="1"/>
    <row r="5" spans="1:13" ht="36" customHeight="1">
      <c r="B5" s="149" t="s">
        <v>145</v>
      </c>
      <c r="C5" s="482" t="str">
        <f>IF(お願い!C4=0,"",お願い!C4)</f>
        <v/>
      </c>
      <c r="D5" s="482"/>
      <c r="J5" s="479" t="s">
        <v>196</v>
      </c>
      <c r="K5" s="479"/>
      <c r="L5" s="479" t="s">
        <v>195</v>
      </c>
      <c r="M5" s="479"/>
    </row>
    <row r="6" spans="1:13" ht="33.75" customHeight="1">
      <c r="B6" s="214"/>
      <c r="C6" s="206"/>
      <c r="D6" s="206"/>
      <c r="E6" s="206"/>
      <c r="F6" s="206"/>
      <c r="G6" s="206"/>
      <c r="H6" s="206"/>
      <c r="I6" s="206"/>
      <c r="J6" s="479"/>
      <c r="K6" s="479"/>
      <c r="L6" s="479"/>
      <c r="M6" s="479"/>
    </row>
    <row r="7" spans="1:13" ht="38.25" customHeight="1">
      <c r="A7" s="209" t="s">
        <v>144</v>
      </c>
      <c r="B7" s="207" t="s">
        <v>0</v>
      </c>
      <c r="C7" s="346" t="s">
        <v>192</v>
      </c>
      <c r="D7" s="346" t="s">
        <v>193</v>
      </c>
      <c r="E7" s="480" t="s">
        <v>194</v>
      </c>
      <c r="F7" s="481"/>
      <c r="G7" s="207" t="s">
        <v>214</v>
      </c>
      <c r="H7" s="207" t="s">
        <v>215</v>
      </c>
      <c r="I7" s="346" t="s">
        <v>213</v>
      </c>
      <c r="J7" s="207" t="s">
        <v>142</v>
      </c>
      <c r="K7" s="207" t="s">
        <v>143</v>
      </c>
      <c r="L7" s="208" t="s">
        <v>142</v>
      </c>
      <c r="M7" s="208" t="s">
        <v>143</v>
      </c>
    </row>
    <row r="8" spans="1:13" ht="21" customHeight="1">
      <c r="A8" s="209" t="s">
        <v>146</v>
      </c>
      <c r="B8" s="215" t="s">
        <v>249</v>
      </c>
      <c r="C8" s="216">
        <v>8</v>
      </c>
      <c r="D8" s="216">
        <v>6</v>
      </c>
      <c r="E8" s="217">
        <v>14</v>
      </c>
      <c r="F8" s="218"/>
      <c r="G8" s="219">
        <f>E8*3000</f>
        <v>42000</v>
      </c>
      <c r="H8" s="219">
        <f>E8*1500</f>
        <v>21000</v>
      </c>
      <c r="I8" s="219">
        <f>G8+H8</f>
        <v>63000</v>
      </c>
      <c r="J8" s="338"/>
      <c r="K8" s="338"/>
      <c r="L8" s="339"/>
      <c r="M8" s="339"/>
    </row>
    <row r="9" spans="1:13" ht="29.25" customHeight="1">
      <c r="A9" s="209">
        <v>1</v>
      </c>
      <c r="B9" s="210"/>
      <c r="C9" s="211"/>
      <c r="D9" s="211"/>
      <c r="E9" s="212"/>
      <c r="F9" s="213"/>
      <c r="G9" s="220"/>
      <c r="H9" s="220"/>
      <c r="I9" s="337"/>
      <c r="J9" s="340"/>
      <c r="K9" s="340"/>
      <c r="L9" s="341"/>
      <c r="M9" s="341"/>
    </row>
    <row r="10" spans="1:13" ht="29.25" customHeight="1">
      <c r="A10" s="209">
        <v>2</v>
      </c>
      <c r="B10" s="210"/>
      <c r="C10" s="211"/>
      <c r="D10" s="211"/>
      <c r="E10" s="212"/>
      <c r="F10" s="213"/>
      <c r="G10" s="220"/>
      <c r="H10" s="220"/>
      <c r="I10" s="337"/>
      <c r="J10" s="340"/>
      <c r="K10" s="340"/>
      <c r="L10" s="341"/>
      <c r="M10" s="341"/>
    </row>
    <row r="11" spans="1:13" ht="29.25" customHeight="1">
      <c r="A11" s="209">
        <v>3</v>
      </c>
      <c r="B11" s="210"/>
      <c r="C11" s="211"/>
      <c r="D11" s="211"/>
      <c r="E11" s="212"/>
      <c r="F11" s="213"/>
      <c r="G11" s="220"/>
      <c r="H11" s="220"/>
      <c r="I11" s="337"/>
      <c r="J11" s="340"/>
      <c r="K11" s="340"/>
      <c r="L11" s="341"/>
      <c r="M11" s="341"/>
    </row>
    <row r="12" spans="1:13" ht="29.25" customHeight="1">
      <c r="A12" s="209">
        <v>4</v>
      </c>
      <c r="B12" s="210"/>
      <c r="C12" s="211"/>
      <c r="D12" s="211"/>
      <c r="E12" s="212"/>
      <c r="F12" s="213"/>
      <c r="G12" s="220"/>
      <c r="H12" s="220"/>
      <c r="I12" s="337"/>
      <c r="J12" s="340"/>
      <c r="K12" s="340"/>
      <c r="L12" s="341"/>
      <c r="M12" s="341"/>
    </row>
    <row r="13" spans="1:13" ht="29.25" customHeight="1">
      <c r="A13" s="209">
        <v>5</v>
      </c>
      <c r="B13" s="210"/>
      <c r="C13" s="211"/>
      <c r="D13" s="211"/>
      <c r="E13" s="212"/>
      <c r="F13" s="213"/>
      <c r="G13" s="220"/>
      <c r="H13" s="220"/>
      <c r="I13" s="337"/>
      <c r="J13" s="340"/>
      <c r="K13" s="340"/>
      <c r="L13" s="341"/>
      <c r="M13" s="341"/>
    </row>
    <row r="14" spans="1:13" ht="29.25" customHeight="1">
      <c r="A14" s="209">
        <v>6</v>
      </c>
      <c r="B14" s="210"/>
      <c r="C14" s="211"/>
      <c r="D14" s="211"/>
      <c r="E14" s="212"/>
      <c r="F14" s="213"/>
      <c r="G14" s="220"/>
      <c r="H14" s="220"/>
      <c r="I14" s="337"/>
      <c r="J14" s="340"/>
      <c r="K14" s="340"/>
      <c r="L14" s="341"/>
      <c r="M14" s="341"/>
    </row>
    <row r="15" spans="1:13" ht="29.25" customHeight="1">
      <c r="A15" s="209">
        <v>7</v>
      </c>
      <c r="B15" s="210"/>
      <c r="C15" s="211"/>
      <c r="D15" s="211"/>
      <c r="E15" s="212"/>
      <c r="F15" s="213"/>
      <c r="G15" s="220"/>
      <c r="H15" s="220"/>
      <c r="I15" s="337"/>
      <c r="J15" s="340"/>
      <c r="K15" s="340"/>
      <c r="L15" s="341"/>
      <c r="M15" s="341"/>
    </row>
    <row r="16" spans="1:13" ht="29.25" customHeight="1">
      <c r="A16" s="209">
        <v>8</v>
      </c>
      <c r="B16" s="210"/>
      <c r="C16" s="211"/>
      <c r="D16" s="211"/>
      <c r="E16" s="212"/>
      <c r="F16" s="213"/>
      <c r="G16" s="220"/>
      <c r="H16" s="220"/>
      <c r="I16" s="337"/>
      <c r="J16" s="340"/>
      <c r="K16" s="340"/>
      <c r="L16" s="341"/>
      <c r="M16" s="341"/>
    </row>
    <row r="17" spans="1:13" ht="29.25" customHeight="1">
      <c r="A17" s="209">
        <v>9</v>
      </c>
      <c r="B17" s="210"/>
      <c r="C17" s="211"/>
      <c r="D17" s="211"/>
      <c r="E17" s="212"/>
      <c r="F17" s="213"/>
      <c r="G17" s="220"/>
      <c r="H17" s="220"/>
      <c r="I17" s="337"/>
      <c r="J17" s="340"/>
      <c r="K17" s="340"/>
      <c r="L17" s="341"/>
      <c r="M17" s="341"/>
    </row>
    <row r="18" spans="1:13" ht="29.25" customHeight="1">
      <c r="A18" s="209">
        <v>10</v>
      </c>
      <c r="B18" s="210"/>
      <c r="C18" s="211"/>
      <c r="D18" s="211"/>
      <c r="E18" s="212"/>
      <c r="F18" s="213"/>
      <c r="G18" s="220"/>
      <c r="H18" s="220"/>
      <c r="I18" s="337"/>
      <c r="J18" s="340"/>
      <c r="K18" s="340"/>
      <c r="L18" s="341"/>
      <c r="M18" s="341"/>
    </row>
    <row r="19" spans="1:13" ht="29.25" customHeight="1">
      <c r="A19" s="209">
        <v>11</v>
      </c>
      <c r="B19" s="210"/>
      <c r="C19" s="211"/>
      <c r="D19" s="211"/>
      <c r="E19" s="212"/>
      <c r="F19" s="213"/>
      <c r="G19" s="220"/>
      <c r="H19" s="220"/>
      <c r="I19" s="337"/>
      <c r="J19" s="340"/>
      <c r="K19" s="340"/>
      <c r="L19" s="341"/>
      <c r="M19" s="341"/>
    </row>
    <row r="20" spans="1:13" ht="29.25" customHeight="1">
      <c r="A20" s="209">
        <v>12</v>
      </c>
      <c r="B20" s="210"/>
      <c r="C20" s="211"/>
      <c r="D20" s="211"/>
      <c r="E20" s="212"/>
      <c r="F20" s="213"/>
      <c r="G20" s="220"/>
      <c r="H20" s="220"/>
      <c r="I20" s="337"/>
      <c r="J20" s="340"/>
      <c r="K20" s="340"/>
      <c r="L20" s="341"/>
      <c r="M20" s="341"/>
    </row>
    <row r="21" spans="1:13" ht="29.25" customHeight="1">
      <c r="A21" s="209">
        <v>13</v>
      </c>
      <c r="B21" s="210"/>
      <c r="C21" s="211"/>
      <c r="D21" s="211"/>
      <c r="E21" s="212"/>
      <c r="F21" s="213"/>
      <c r="G21" s="220"/>
      <c r="H21" s="220"/>
      <c r="I21" s="337"/>
      <c r="J21" s="340"/>
      <c r="K21" s="340"/>
      <c r="L21" s="341"/>
      <c r="M21" s="341"/>
    </row>
    <row r="22" spans="1:13" ht="29.25" customHeight="1">
      <c r="A22" s="209">
        <v>14</v>
      </c>
      <c r="B22" s="210"/>
      <c r="C22" s="211"/>
      <c r="D22" s="211"/>
      <c r="E22" s="212"/>
      <c r="F22" s="213"/>
      <c r="G22" s="220"/>
      <c r="H22" s="220"/>
      <c r="I22" s="337"/>
      <c r="J22" s="340"/>
      <c r="K22" s="340"/>
      <c r="L22" s="341"/>
      <c r="M22" s="341"/>
    </row>
    <row r="23" spans="1:13" ht="29.25" customHeight="1">
      <c r="A23" s="209">
        <v>15</v>
      </c>
      <c r="B23" s="210"/>
      <c r="C23" s="211"/>
      <c r="D23" s="211"/>
      <c r="E23" s="212"/>
      <c r="F23" s="213"/>
      <c r="G23" s="220"/>
      <c r="H23" s="220"/>
      <c r="I23" s="337"/>
      <c r="J23" s="340"/>
      <c r="K23" s="340"/>
      <c r="L23" s="341"/>
      <c r="M23" s="341"/>
    </row>
    <row r="24" spans="1:13" ht="29.25" customHeight="1">
      <c r="A24" s="209">
        <v>16</v>
      </c>
      <c r="B24" s="210"/>
      <c r="C24" s="211"/>
      <c r="D24" s="211"/>
      <c r="E24" s="212"/>
      <c r="F24" s="213"/>
      <c r="G24" s="220"/>
      <c r="H24" s="220"/>
      <c r="I24" s="337"/>
      <c r="J24" s="340"/>
      <c r="K24" s="340"/>
      <c r="L24" s="341"/>
      <c r="M24" s="341"/>
    </row>
    <row r="25" spans="1:13" ht="29.25" customHeight="1">
      <c r="A25" s="209">
        <v>17</v>
      </c>
      <c r="B25" s="210"/>
      <c r="C25" s="211"/>
      <c r="D25" s="211"/>
      <c r="E25" s="212"/>
      <c r="F25" s="213"/>
      <c r="G25" s="220"/>
      <c r="H25" s="220"/>
      <c r="I25" s="337"/>
      <c r="J25" s="340"/>
      <c r="K25" s="340"/>
      <c r="L25" s="341"/>
      <c r="M25" s="341"/>
    </row>
    <row r="26" spans="1:13" ht="29.25" customHeight="1">
      <c r="A26" s="209">
        <v>18</v>
      </c>
      <c r="B26" s="210"/>
      <c r="C26" s="211"/>
      <c r="D26" s="211"/>
      <c r="E26" s="212"/>
      <c r="F26" s="213"/>
      <c r="G26" s="220"/>
      <c r="H26" s="220"/>
      <c r="I26" s="337"/>
      <c r="J26" s="340"/>
      <c r="K26" s="340"/>
      <c r="L26" s="341"/>
      <c r="M26" s="341"/>
    </row>
    <row r="27" spans="1:13" ht="29.25" customHeight="1">
      <c r="A27" s="478" t="s">
        <v>149</v>
      </c>
      <c r="B27" s="478"/>
      <c r="C27" s="132">
        <f t="shared" ref="C27:M27" si="0">SUM(C9:C26)</f>
        <v>0</v>
      </c>
      <c r="D27" s="132">
        <f t="shared" si="0"/>
        <v>0</v>
      </c>
      <c r="E27" s="132">
        <f t="shared" si="0"/>
        <v>0</v>
      </c>
      <c r="F27" s="132">
        <f t="shared" si="0"/>
        <v>0</v>
      </c>
      <c r="G27" s="220">
        <f t="shared" si="0"/>
        <v>0</v>
      </c>
      <c r="H27" s="220">
        <f t="shared" si="0"/>
        <v>0</v>
      </c>
      <c r="I27" s="220">
        <f>SUM(I9:I26)</f>
        <v>0</v>
      </c>
      <c r="J27" s="342">
        <f t="shared" si="0"/>
        <v>0</v>
      </c>
      <c r="K27" s="342">
        <f t="shared" si="0"/>
        <v>0</v>
      </c>
      <c r="L27" s="342">
        <f t="shared" si="0"/>
        <v>0</v>
      </c>
      <c r="M27" s="342">
        <f t="shared" si="0"/>
        <v>0</v>
      </c>
    </row>
  </sheetData>
  <sheetProtection sheet="1" objects="1" scenarios="1"/>
  <protectedRanges>
    <protectedRange sqref="B9:M26" name="範囲1"/>
  </protectedRanges>
  <mergeCells count="7">
    <mergeCell ref="A3:B3"/>
    <mergeCell ref="A27:B27"/>
    <mergeCell ref="J5:K6"/>
    <mergeCell ref="L5:M6"/>
    <mergeCell ref="E7:F7"/>
    <mergeCell ref="C5:D5"/>
    <mergeCell ref="D3:M3"/>
  </mergeCells>
  <phoneticPr fontId="3"/>
  <conditionalFormatting sqref="L8:L26">
    <cfRule type="cellIs" dxfId="1" priority="6" operator="greaterThan">
      <formula>$C$7</formula>
    </cfRule>
  </conditionalFormatting>
  <conditionalFormatting sqref="M8:M26">
    <cfRule type="cellIs" dxfId="0" priority="5" operator="greaterThan">
      <formula>$D$7</formula>
    </cfRule>
  </conditionalFormatting>
  <hyperlinks>
    <hyperlink ref="B1" location="お願い!A1" display="お願いへ戻る"/>
  </hyperlinks>
  <printOptions horizontalCentered="1"/>
  <pageMargins left="0.9055118110236221" right="0.51181102362204722" top="0.94488188976377963" bottom="0.74803149606299213" header="0.31496062992125984" footer="0.31496062992125984"/>
  <pageSetup paperSize="9" orientation="portrait" r:id="rId1"/>
  <ignoredErrors>
    <ignoredError sqref="J27:M27 C27:G27 I27" formulaRange="1"/>
    <ignoredError sqref="G8:I8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showRowColHeaders="0" showZeros="0" view="pageBreakPreview" zoomScaleNormal="100" zoomScaleSheetLayoutView="100" workbookViewId="0">
      <pane ySplit="1" topLeftCell="A2" activePane="bottomLeft" state="frozen"/>
      <selection pane="bottomLeft" activeCell="B37" sqref="B37"/>
    </sheetView>
  </sheetViews>
  <sheetFormatPr defaultColWidth="9" defaultRowHeight="13.5"/>
  <cols>
    <col min="1" max="9" width="13.25" style="1" customWidth="1"/>
    <col min="10" max="10" width="11.75" style="1" customWidth="1"/>
    <col min="11" max="16384" width="9" style="1"/>
  </cols>
  <sheetData>
    <row r="1" spans="1:10" ht="21.75" customHeight="1" thickBot="1">
      <c r="B1" s="289" t="s">
        <v>45</v>
      </c>
      <c r="C1" s="290"/>
    </row>
    <row r="3" spans="1:10" ht="17.25">
      <c r="A3" s="242">
        <f>お願い!$C$4</f>
        <v>0</v>
      </c>
      <c r="B3" s="288"/>
      <c r="C3" s="484" t="s">
        <v>204</v>
      </c>
      <c r="D3" s="484"/>
      <c r="E3" s="484"/>
      <c r="F3" s="484"/>
      <c r="G3" s="484"/>
      <c r="H3" s="484"/>
      <c r="I3" s="484"/>
      <c r="J3" s="288"/>
    </row>
    <row r="4" spans="1:10" ht="7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10">
      <c r="A5" s="284" t="s">
        <v>179</v>
      </c>
      <c r="B5" s="284" t="s">
        <v>165</v>
      </c>
      <c r="C5" s="284" t="s">
        <v>206</v>
      </c>
      <c r="D5" s="284" t="s">
        <v>207</v>
      </c>
      <c r="E5" s="24"/>
      <c r="F5" s="24"/>
      <c r="G5" s="24"/>
      <c r="H5" s="24"/>
      <c r="I5" s="24"/>
    </row>
    <row r="6" spans="1:10">
      <c r="A6" s="284" t="s">
        <v>154</v>
      </c>
      <c r="B6" s="285" t="str">
        <f>'㉑団体戦'!$H$11&amp;" "&amp;'㉑団体戦'!$I$11</f>
        <v xml:space="preserve"> </v>
      </c>
      <c r="C6" s="284">
        <f>'㉑団体戦'!$BR$11</f>
        <v>0</v>
      </c>
      <c r="D6" s="284">
        <f>'㉑団体戦'!$BS$11</f>
        <v>0</v>
      </c>
      <c r="E6" s="287"/>
      <c r="F6" s="24"/>
      <c r="G6" s="24"/>
      <c r="H6" s="24"/>
      <c r="I6" s="24"/>
    </row>
    <row r="7" spans="1:10">
      <c r="A7" s="284" t="s">
        <v>155</v>
      </c>
      <c r="B7" s="285" t="str">
        <f>'㉑団体戦'!$K$11&amp;" "&amp;'㉑団体戦'!$L$11</f>
        <v xml:space="preserve"> </v>
      </c>
      <c r="C7" s="284">
        <f>'㉑団体戦'!$BT$11</f>
        <v>0</v>
      </c>
      <c r="D7" s="284">
        <f>'㉑団体戦'!$BU$11</f>
        <v>0</v>
      </c>
      <c r="E7" s="287"/>
      <c r="F7" s="24"/>
      <c r="G7" s="24"/>
      <c r="H7" s="24"/>
      <c r="I7" s="24"/>
    </row>
    <row r="8" spans="1:10">
      <c r="A8" s="285" t="s">
        <v>15</v>
      </c>
      <c r="B8" s="285" t="str">
        <f>'㉑団体戦'!$N$11&amp;" "&amp;'㉑団体戦'!$O$11</f>
        <v xml:space="preserve"> </v>
      </c>
      <c r="C8" s="284">
        <f>'㉑団体戦'!$BV$11</f>
        <v>0</v>
      </c>
      <c r="D8" s="286"/>
      <c r="E8" s="287"/>
      <c r="F8" s="24"/>
      <c r="G8" s="24"/>
      <c r="H8" s="24"/>
      <c r="I8" s="24"/>
    </row>
    <row r="9" spans="1:10">
      <c r="A9" s="284" t="s">
        <v>16</v>
      </c>
      <c r="B9" s="284" t="str">
        <f>'㉑団体戦'!$V$11&amp;" "&amp;'㉑団体戦'!$W$11</f>
        <v xml:space="preserve"> </v>
      </c>
      <c r="C9" s="284">
        <f>'㉑団体戦'!$BW$11</f>
        <v>0</v>
      </c>
      <c r="D9" s="286"/>
      <c r="E9" s="287"/>
      <c r="F9" s="24"/>
      <c r="G9" s="24"/>
      <c r="H9" s="24"/>
      <c r="I9" s="24"/>
    </row>
    <row r="10" spans="1:10">
      <c r="A10" s="284" t="s">
        <v>17</v>
      </c>
      <c r="B10" s="284" t="str">
        <f>'㉑団体戦'!$AD$11&amp;" "&amp;'㉑団体戦'!$AE$11</f>
        <v xml:space="preserve"> </v>
      </c>
      <c r="C10" s="284">
        <f>'㉑団体戦'!$BX$11</f>
        <v>0</v>
      </c>
      <c r="D10" s="286"/>
      <c r="E10" s="287"/>
      <c r="F10" s="24"/>
      <c r="G10" s="24"/>
      <c r="H10" s="24"/>
      <c r="I10" s="24"/>
    </row>
    <row r="11" spans="1:10">
      <c r="A11" s="284" t="s">
        <v>40</v>
      </c>
      <c r="B11" s="284" t="str">
        <f>'㉑団体戦'!$AL$11&amp;" "&amp;'㉑団体戦'!$AM$11</f>
        <v xml:space="preserve"> </v>
      </c>
      <c r="C11" s="284">
        <f>'㉑団体戦'!$BY$11</f>
        <v>0</v>
      </c>
      <c r="D11" s="286"/>
      <c r="E11" s="287"/>
      <c r="F11" s="24"/>
      <c r="G11" s="24"/>
      <c r="H11" s="24"/>
      <c r="I11" s="24"/>
    </row>
    <row r="12" spans="1:10">
      <c r="A12" s="284" t="s">
        <v>18</v>
      </c>
      <c r="B12" s="284" t="str">
        <f>'㉑団体戦'!$AT$11&amp;" "&amp;'㉑団体戦'!$AU$11</f>
        <v xml:space="preserve"> </v>
      </c>
      <c r="C12" s="284">
        <f>'㉑団体戦'!$BZ$11</f>
        <v>0</v>
      </c>
      <c r="D12" s="287"/>
      <c r="E12" s="287"/>
      <c r="F12" s="24"/>
      <c r="G12" s="24"/>
      <c r="H12" s="24"/>
      <c r="I12" s="24"/>
    </row>
    <row r="13" spans="1:10">
      <c r="A13" s="284" t="s">
        <v>120</v>
      </c>
      <c r="B13" s="284" t="str">
        <f>'㉑団体戦'!$BB$11&amp;" "&amp;'㉑団体戦'!$BC$11</f>
        <v xml:space="preserve"> </v>
      </c>
      <c r="C13" s="284">
        <f>'㉑団体戦'!$CA$11</f>
        <v>0</v>
      </c>
      <c r="D13" s="287"/>
      <c r="E13" s="287"/>
      <c r="F13" s="24"/>
      <c r="G13" s="24"/>
      <c r="H13" s="24"/>
      <c r="I13" s="24"/>
    </row>
    <row r="14" spans="1:10">
      <c r="A14" s="284" t="s">
        <v>121</v>
      </c>
      <c r="B14" s="284" t="str">
        <f>'㉑団体戦'!$BJ$11&amp;" "&amp;'㉑団体戦'!$BK$11</f>
        <v xml:space="preserve"> </v>
      </c>
      <c r="C14" s="284">
        <f>'㉑団体戦'!$CB$11</f>
        <v>0</v>
      </c>
      <c r="D14" s="287"/>
      <c r="E14" s="287"/>
      <c r="F14" s="24"/>
      <c r="G14" s="24"/>
      <c r="H14" s="24"/>
      <c r="I14" s="24"/>
    </row>
    <row r="15" spans="1:10" ht="7.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10">
      <c r="A16" s="284" t="s">
        <v>180</v>
      </c>
      <c r="B16" s="284" t="s">
        <v>165</v>
      </c>
      <c r="C16" s="284" t="s">
        <v>206</v>
      </c>
      <c r="D16" s="284" t="s">
        <v>207</v>
      </c>
      <c r="E16" s="24"/>
      <c r="F16" s="24"/>
      <c r="G16" s="24"/>
      <c r="H16" s="24"/>
      <c r="I16" s="24"/>
    </row>
    <row r="17" spans="1:9">
      <c r="A17" s="284" t="s">
        <v>154</v>
      </c>
      <c r="B17" s="284" t="str">
        <f>'㉑団体戦'!$H$19&amp;" "&amp;'㉑団体戦'!$I$19</f>
        <v xml:space="preserve"> </v>
      </c>
      <c r="C17" s="284">
        <f>'㉑団体戦'!$AT$19</f>
        <v>0</v>
      </c>
      <c r="D17" s="284">
        <f>'㉑団体戦'!$AU$19</f>
        <v>0</v>
      </c>
      <c r="E17" s="24"/>
      <c r="F17" s="24"/>
      <c r="G17" s="24"/>
      <c r="H17" s="24"/>
      <c r="I17" s="24"/>
    </row>
    <row r="18" spans="1:9">
      <c r="A18" s="284" t="s">
        <v>155</v>
      </c>
      <c r="B18" s="284" t="str">
        <f>'㉑団体戦'!$K$19&amp;" "&amp;'㉑団体戦'!$L$19</f>
        <v xml:space="preserve"> </v>
      </c>
      <c r="C18" s="284">
        <f>'㉑団体戦'!$AV$19</f>
        <v>0</v>
      </c>
      <c r="D18" s="284">
        <f>'㉑団体戦'!$AW$19</f>
        <v>0</v>
      </c>
      <c r="E18" s="24"/>
      <c r="F18" s="24"/>
      <c r="G18" s="24"/>
      <c r="H18" s="24"/>
      <c r="I18" s="24"/>
    </row>
    <row r="19" spans="1:9">
      <c r="A19" s="284" t="s">
        <v>15</v>
      </c>
      <c r="B19" s="284" t="str">
        <f>'㉑団体戦'!$N$19&amp;" "&amp;'㉑団体戦'!$O$19</f>
        <v xml:space="preserve"> </v>
      </c>
      <c r="C19" s="284">
        <f>'㉑団体戦'!$AX$19</f>
        <v>0</v>
      </c>
      <c r="D19" s="24"/>
      <c r="E19" s="24"/>
      <c r="F19" s="24"/>
      <c r="G19" s="24"/>
      <c r="H19" s="24"/>
      <c r="I19" s="24"/>
    </row>
    <row r="20" spans="1:9">
      <c r="A20" s="284" t="s">
        <v>17</v>
      </c>
      <c r="B20" s="284" t="str">
        <f>'㉑団体戦'!$V$19&amp;" "&amp;'㉑団体戦'!$W$19</f>
        <v xml:space="preserve"> </v>
      </c>
      <c r="C20" s="284">
        <f>'㉑団体戦'!$AY$19</f>
        <v>0</v>
      </c>
      <c r="D20" s="24"/>
      <c r="E20" s="24"/>
      <c r="F20" s="24"/>
      <c r="G20" s="24"/>
      <c r="H20" s="24"/>
      <c r="I20" s="24"/>
    </row>
    <row r="21" spans="1:9">
      <c r="A21" s="284" t="s">
        <v>18</v>
      </c>
      <c r="B21" s="284" t="str">
        <f>'㉑団体戦'!$AD$19&amp;" "&amp;'㉑団体戦'!$AE$19</f>
        <v xml:space="preserve"> </v>
      </c>
      <c r="C21" s="284">
        <f>'㉑団体戦'!$AZ$19</f>
        <v>0</v>
      </c>
      <c r="D21" s="24"/>
      <c r="E21" s="24"/>
      <c r="F21" s="24"/>
      <c r="G21" s="24"/>
      <c r="H21" s="24"/>
      <c r="I21" s="24"/>
    </row>
    <row r="22" spans="1:9">
      <c r="A22" s="284" t="s">
        <v>125</v>
      </c>
      <c r="B22" s="284" t="str">
        <f>'㉑団体戦'!$AL$19&amp;" "&amp;'㉑団体戦'!$AM$19</f>
        <v xml:space="preserve"> </v>
      </c>
      <c r="C22" s="284">
        <f>'㉑団体戦'!$BA$19</f>
        <v>0</v>
      </c>
      <c r="D22" s="24"/>
      <c r="E22" s="24"/>
      <c r="F22" s="24"/>
      <c r="G22" s="24"/>
      <c r="H22" s="24"/>
      <c r="I22" s="24"/>
    </row>
    <row r="23" spans="1:9" ht="7.5" customHeight="1">
      <c r="A23" s="24"/>
      <c r="B23" s="24"/>
      <c r="C23" s="24"/>
      <c r="D23" s="24"/>
      <c r="E23" s="24"/>
      <c r="F23" s="24"/>
      <c r="G23" s="24"/>
      <c r="H23" s="24"/>
      <c r="I23" s="24"/>
    </row>
    <row r="24" spans="1:9">
      <c r="A24" s="284" t="s">
        <v>181</v>
      </c>
      <c r="B24" s="485" t="s">
        <v>164</v>
      </c>
      <c r="C24" s="487"/>
      <c r="D24" s="485" t="s">
        <v>154</v>
      </c>
      <c r="E24" s="486"/>
      <c r="F24" s="487"/>
      <c r="G24" s="485" t="s">
        <v>155</v>
      </c>
      <c r="H24" s="486"/>
      <c r="I24" s="487"/>
    </row>
    <row r="25" spans="1:9">
      <c r="A25" s="284" t="s">
        <v>166</v>
      </c>
      <c r="B25" s="284" t="s">
        <v>208</v>
      </c>
      <c r="C25" s="284" t="s">
        <v>206</v>
      </c>
      <c r="D25" s="284" t="s">
        <v>165</v>
      </c>
      <c r="E25" s="284" t="s">
        <v>206</v>
      </c>
      <c r="F25" s="284" t="s">
        <v>207</v>
      </c>
      <c r="G25" s="284" t="s">
        <v>165</v>
      </c>
      <c r="H25" s="284" t="s">
        <v>206</v>
      </c>
      <c r="I25" s="284" t="s">
        <v>207</v>
      </c>
    </row>
    <row r="26" spans="1:9">
      <c r="A26" s="284" t="s">
        <v>156</v>
      </c>
      <c r="B26" s="284" t="str">
        <f>'㉒個人戦'!$C$13&amp;" "&amp;'㉒個人戦'!$D$13</f>
        <v xml:space="preserve"> </v>
      </c>
      <c r="C26" s="284">
        <f>'㉒個人戦'!$V$13</f>
        <v>0</v>
      </c>
      <c r="D26" s="284">
        <f>'㉒個人戦'!$P$13</f>
        <v>0</v>
      </c>
      <c r="E26" s="284">
        <f>'㉒個人戦'!$R$13</f>
        <v>0</v>
      </c>
      <c r="F26" s="284">
        <f>'㉒個人戦'!$S$13</f>
        <v>0</v>
      </c>
      <c r="G26" s="284">
        <f>'㉒個人戦'!$Q$13</f>
        <v>0</v>
      </c>
      <c r="H26" s="284">
        <f>'㉒個人戦'!$T$13</f>
        <v>0</v>
      </c>
      <c r="I26" s="284">
        <f>'㉒個人戦'!$U$13</f>
        <v>0</v>
      </c>
    </row>
    <row r="27" spans="1:9">
      <c r="A27" s="284" t="s">
        <v>157</v>
      </c>
      <c r="B27" s="284" t="str">
        <f>'㉒個人戦'!$C$14&amp;" "&amp;'㉒個人戦'!$D$14</f>
        <v xml:space="preserve"> </v>
      </c>
      <c r="C27" s="284">
        <f>'㉒個人戦'!$V$14</f>
        <v>0</v>
      </c>
      <c r="D27" s="284">
        <f>'㉒個人戦'!$P$14</f>
        <v>0</v>
      </c>
      <c r="E27" s="284">
        <f>'㉒個人戦'!$R$14</f>
        <v>0</v>
      </c>
      <c r="F27" s="284">
        <f>'㉒個人戦'!$S$14</f>
        <v>0</v>
      </c>
      <c r="G27" s="284">
        <f>'㉒個人戦'!$Q$14</f>
        <v>0</v>
      </c>
      <c r="H27" s="284">
        <f>'㉒個人戦'!$T$14</f>
        <v>0</v>
      </c>
      <c r="I27" s="284">
        <f>'㉒個人戦'!$U$14</f>
        <v>0</v>
      </c>
    </row>
    <row r="28" spans="1:9">
      <c r="A28" s="284" t="s">
        <v>158</v>
      </c>
      <c r="B28" s="284" t="str">
        <f>'㉒個人戦'!$C$15&amp;" "&amp;'㉒個人戦'!$D$15</f>
        <v xml:space="preserve"> </v>
      </c>
      <c r="C28" s="284">
        <f>'㉒個人戦'!$V$15</f>
        <v>0</v>
      </c>
      <c r="D28" s="284">
        <f>'㉒個人戦'!$P$15</f>
        <v>0</v>
      </c>
      <c r="E28" s="284">
        <f>'㉒個人戦'!$R$15</f>
        <v>0</v>
      </c>
      <c r="F28" s="284">
        <f>'㉒個人戦'!$S$15</f>
        <v>0</v>
      </c>
      <c r="G28" s="284">
        <f>'㉒個人戦'!$Q$15</f>
        <v>0</v>
      </c>
      <c r="H28" s="284">
        <f>'㉒個人戦'!$T$15</f>
        <v>0</v>
      </c>
      <c r="I28" s="284">
        <f>'㉒個人戦'!$U$15</f>
        <v>0</v>
      </c>
    </row>
    <row r="29" spans="1:9">
      <c r="A29" s="284" t="s">
        <v>159</v>
      </c>
      <c r="B29" s="284" t="str">
        <f>'㉒個人戦'!$C$16&amp;" "&amp;'㉒個人戦'!$D$16</f>
        <v xml:space="preserve"> </v>
      </c>
      <c r="C29" s="284">
        <f>'㉒個人戦'!$V$16</f>
        <v>0</v>
      </c>
      <c r="D29" s="284">
        <f>'㉒個人戦'!$P$16</f>
        <v>0</v>
      </c>
      <c r="E29" s="284">
        <f>'㉒個人戦'!$R$16</f>
        <v>0</v>
      </c>
      <c r="F29" s="284">
        <f>'㉒個人戦'!$S$16</f>
        <v>0</v>
      </c>
      <c r="G29" s="284">
        <f>'㉒個人戦'!$Q$16</f>
        <v>0</v>
      </c>
      <c r="H29" s="284">
        <f>'㉒個人戦'!$T$16</f>
        <v>0</v>
      </c>
      <c r="I29" s="284">
        <f>'㉒個人戦'!$U$16</f>
        <v>0</v>
      </c>
    </row>
    <row r="30" spans="1:9">
      <c r="A30" s="284" t="s">
        <v>160</v>
      </c>
      <c r="B30" s="284" t="str">
        <f>'㉒個人戦'!$C$17&amp;" "&amp;'㉒個人戦'!$D$17</f>
        <v xml:space="preserve"> </v>
      </c>
      <c r="C30" s="284">
        <f>'㉒個人戦'!$V$17</f>
        <v>0</v>
      </c>
      <c r="D30" s="284">
        <f>'㉒個人戦'!$P$17</f>
        <v>0</v>
      </c>
      <c r="E30" s="284">
        <f>'㉒個人戦'!$R$17</f>
        <v>0</v>
      </c>
      <c r="F30" s="284">
        <f>'㉒個人戦'!$S$17</f>
        <v>0</v>
      </c>
      <c r="G30" s="284">
        <f>'㉒個人戦'!$Q$17</f>
        <v>0</v>
      </c>
      <c r="H30" s="284">
        <f>'㉒個人戦'!$T$17</f>
        <v>0</v>
      </c>
      <c r="I30" s="284">
        <f>'㉒個人戦'!$U$17</f>
        <v>0</v>
      </c>
    </row>
    <row r="31" spans="1:9">
      <c r="A31" s="284" t="s">
        <v>161</v>
      </c>
      <c r="B31" s="284" t="str">
        <f>'㉒個人戦'!$C$18&amp;" "&amp;'㉒個人戦'!$D$18</f>
        <v xml:space="preserve"> </v>
      </c>
      <c r="C31" s="284">
        <f>'㉒個人戦'!$V$18</f>
        <v>0</v>
      </c>
      <c r="D31" s="284">
        <f>'㉒個人戦'!$P$18</f>
        <v>0</v>
      </c>
      <c r="E31" s="284">
        <f>'㉒個人戦'!$R$18</f>
        <v>0</v>
      </c>
      <c r="F31" s="284">
        <f>'㉒個人戦'!$S$18</f>
        <v>0</v>
      </c>
      <c r="G31" s="284">
        <f>'㉒個人戦'!$Q$18</f>
        <v>0</v>
      </c>
      <c r="H31" s="284">
        <f>'㉒個人戦'!$T$18</f>
        <v>0</v>
      </c>
      <c r="I31" s="284">
        <f>'㉒個人戦'!$U$18</f>
        <v>0</v>
      </c>
    </row>
    <row r="32" spans="1:9">
      <c r="A32" s="284" t="s">
        <v>162</v>
      </c>
      <c r="B32" s="284" t="str">
        <f>'㉒個人戦'!$C$19&amp;" "&amp;'㉒個人戦'!$D$19</f>
        <v xml:space="preserve"> </v>
      </c>
      <c r="C32" s="284">
        <f>'㉒個人戦'!$V$19</f>
        <v>0</v>
      </c>
      <c r="D32" s="284">
        <f>'㉒個人戦'!$P$19</f>
        <v>0</v>
      </c>
      <c r="E32" s="284">
        <f>'㉒個人戦'!$R$19</f>
        <v>0</v>
      </c>
      <c r="F32" s="284">
        <f>'㉒個人戦'!$S$19</f>
        <v>0</v>
      </c>
      <c r="G32" s="284">
        <f>'㉒個人戦'!$Q$19</f>
        <v>0</v>
      </c>
      <c r="H32" s="284">
        <f>'㉒個人戦'!$T$19</f>
        <v>0</v>
      </c>
      <c r="I32" s="284">
        <f>'㉒個人戦'!$U$19</f>
        <v>0</v>
      </c>
    </row>
    <row r="33" spans="1:9">
      <c r="A33" s="284" t="s">
        <v>163</v>
      </c>
      <c r="B33" s="284" t="str">
        <f>'㉒個人戦'!$C$20&amp;" "&amp;'㉒個人戦'!$D$20</f>
        <v xml:space="preserve"> </v>
      </c>
      <c r="C33" s="284">
        <f>'㉒個人戦'!$V$20</f>
        <v>0</v>
      </c>
      <c r="D33" s="284">
        <f>'㉒個人戦'!$P$20</f>
        <v>0</v>
      </c>
      <c r="E33" s="284">
        <f>'㉒個人戦'!$R$20</f>
        <v>0</v>
      </c>
      <c r="F33" s="284">
        <f>'㉒個人戦'!$S$20</f>
        <v>0</v>
      </c>
      <c r="G33" s="284">
        <f>'㉒個人戦'!$Q$20</f>
        <v>0</v>
      </c>
      <c r="H33" s="284">
        <f>'㉒個人戦'!$T$20</f>
        <v>0</v>
      </c>
      <c r="I33" s="284">
        <f>'㉒個人戦'!$U$20</f>
        <v>0</v>
      </c>
    </row>
    <row r="34" spans="1:9" ht="7.5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>
      <c r="A35" s="284" t="s">
        <v>182</v>
      </c>
      <c r="B35" s="485" t="s">
        <v>164</v>
      </c>
      <c r="C35" s="487"/>
      <c r="D35" s="485" t="s">
        <v>154</v>
      </c>
      <c r="E35" s="486"/>
      <c r="F35" s="487"/>
      <c r="G35" s="485" t="s">
        <v>155</v>
      </c>
      <c r="H35" s="486"/>
      <c r="I35" s="487"/>
    </row>
    <row r="36" spans="1:9">
      <c r="A36" s="284" t="s">
        <v>166</v>
      </c>
      <c r="B36" s="284" t="s">
        <v>208</v>
      </c>
      <c r="C36" s="284" t="s">
        <v>206</v>
      </c>
      <c r="D36" s="284" t="s">
        <v>165</v>
      </c>
      <c r="E36" s="284" t="s">
        <v>206</v>
      </c>
      <c r="F36" s="284" t="s">
        <v>207</v>
      </c>
      <c r="G36" s="284" t="s">
        <v>165</v>
      </c>
      <c r="H36" s="284" t="s">
        <v>206</v>
      </c>
      <c r="I36" s="284" t="s">
        <v>207</v>
      </c>
    </row>
    <row r="37" spans="1:9">
      <c r="A37" s="284" t="s">
        <v>167</v>
      </c>
      <c r="B37" s="284" t="str">
        <f>'㉒個人戦'!$C$25&amp;" "&amp;'㉒個人戦'!$D$25</f>
        <v xml:space="preserve"> </v>
      </c>
      <c r="C37" s="284">
        <f>'㉒個人戦'!$V$25</f>
        <v>0</v>
      </c>
      <c r="D37" s="284">
        <f>'㉒個人戦'!$P$25</f>
        <v>0</v>
      </c>
      <c r="E37" s="284">
        <f>'㉒個人戦'!$R$25</f>
        <v>0</v>
      </c>
      <c r="F37" s="284">
        <f>'㉒個人戦'!$S$25</f>
        <v>0</v>
      </c>
      <c r="G37" s="284">
        <f>'㉒個人戦'!$Q$25</f>
        <v>0</v>
      </c>
      <c r="H37" s="284">
        <f>'㉒個人戦'!$T$25</f>
        <v>0</v>
      </c>
      <c r="I37" s="284">
        <f>'㉒個人戦'!$U$25</f>
        <v>0</v>
      </c>
    </row>
    <row r="38" spans="1:9">
      <c r="A38" s="284" t="s">
        <v>168</v>
      </c>
      <c r="B38" s="284" t="str">
        <f>'㉒個人戦'!$C$26&amp;" "&amp;'㉒個人戦'!$D$26</f>
        <v xml:space="preserve"> </v>
      </c>
      <c r="C38" s="284">
        <f>'㉒個人戦'!$V$26</f>
        <v>0</v>
      </c>
      <c r="D38" s="284">
        <f>'㉒個人戦'!$P$26</f>
        <v>0</v>
      </c>
      <c r="E38" s="284">
        <f>'㉒個人戦'!$R$26</f>
        <v>0</v>
      </c>
      <c r="F38" s="284">
        <f>'㉒個人戦'!$S$26</f>
        <v>0</v>
      </c>
      <c r="G38" s="284">
        <f>'㉒個人戦'!$Q$26</f>
        <v>0</v>
      </c>
      <c r="H38" s="284">
        <f>'㉒個人戦'!$T$26</f>
        <v>0</v>
      </c>
      <c r="I38" s="284">
        <f>'㉒個人戦'!$U$26</f>
        <v>0</v>
      </c>
    </row>
    <row r="39" spans="1:9">
      <c r="A39" s="284" t="s">
        <v>169</v>
      </c>
      <c r="B39" s="284" t="str">
        <f>'㉒個人戦'!$C$27&amp;" "&amp;'㉒個人戦'!$D$27</f>
        <v xml:space="preserve"> </v>
      </c>
      <c r="C39" s="284">
        <f>'㉒個人戦'!$V$27</f>
        <v>0</v>
      </c>
      <c r="D39" s="284">
        <f>'㉒個人戦'!$P$27</f>
        <v>0</v>
      </c>
      <c r="E39" s="284">
        <f>'㉒個人戦'!$R$27</f>
        <v>0</v>
      </c>
      <c r="F39" s="284">
        <f>'㉒個人戦'!$S$27</f>
        <v>0</v>
      </c>
      <c r="G39" s="284">
        <f>'㉒個人戦'!$Q$27</f>
        <v>0</v>
      </c>
      <c r="H39" s="284">
        <f>'㉒個人戦'!$T$27</f>
        <v>0</v>
      </c>
      <c r="I39" s="284">
        <f>'㉒個人戦'!$U$27</f>
        <v>0</v>
      </c>
    </row>
    <row r="40" spans="1:9">
      <c r="A40" s="284" t="s">
        <v>170</v>
      </c>
      <c r="B40" s="284" t="str">
        <f>'㉒個人戦'!$C$28&amp;" "&amp;'㉒個人戦'!$D$28</f>
        <v xml:space="preserve"> </v>
      </c>
      <c r="C40" s="284">
        <f>'㉒個人戦'!$V$28</f>
        <v>0</v>
      </c>
      <c r="D40" s="284">
        <f>'㉒個人戦'!$P$28</f>
        <v>0</v>
      </c>
      <c r="E40" s="284">
        <f>'㉒個人戦'!$R$28</f>
        <v>0</v>
      </c>
      <c r="F40" s="284">
        <f>'㉒個人戦'!$S$28</f>
        <v>0</v>
      </c>
      <c r="G40" s="284">
        <f>'㉒個人戦'!$Q$28</f>
        <v>0</v>
      </c>
      <c r="H40" s="284">
        <f>'㉒個人戦'!$T$28</f>
        <v>0</v>
      </c>
      <c r="I40" s="284">
        <f>'㉒個人戦'!$U$28</f>
        <v>0</v>
      </c>
    </row>
    <row r="41" spans="1:9">
      <c r="A41" s="284" t="s">
        <v>171</v>
      </c>
      <c r="B41" s="284" t="str">
        <f>'㉒個人戦'!$C$29&amp;" "&amp;'㉒個人戦'!$D$29</f>
        <v xml:space="preserve"> </v>
      </c>
      <c r="C41" s="284">
        <f>'㉒個人戦'!$V$29</f>
        <v>0</v>
      </c>
      <c r="D41" s="284">
        <f>'㉒個人戦'!$P$29</f>
        <v>0</v>
      </c>
      <c r="E41" s="284">
        <f>'㉒個人戦'!$R$29</f>
        <v>0</v>
      </c>
      <c r="F41" s="284">
        <f>'㉒個人戦'!$S$29</f>
        <v>0</v>
      </c>
      <c r="G41" s="284">
        <f>'㉒個人戦'!$Q$29</f>
        <v>0</v>
      </c>
      <c r="H41" s="284">
        <f>'㉒個人戦'!$T$29</f>
        <v>0</v>
      </c>
      <c r="I41" s="284">
        <f>'㉒個人戦'!$U$29</f>
        <v>0</v>
      </c>
    </row>
    <row r="42" spans="1:9">
      <c r="A42" s="284" t="s">
        <v>172</v>
      </c>
      <c r="B42" s="284" t="str">
        <f>'㉒個人戦'!$C$30&amp;" "&amp;'㉒個人戦'!$D$30</f>
        <v xml:space="preserve"> </v>
      </c>
      <c r="C42" s="284">
        <f>'㉒個人戦'!$V$30</f>
        <v>0</v>
      </c>
      <c r="D42" s="284">
        <f>'㉒個人戦'!$P$30</f>
        <v>0</v>
      </c>
      <c r="E42" s="284">
        <f>'㉒個人戦'!$R$30</f>
        <v>0</v>
      </c>
      <c r="F42" s="284">
        <f>'㉒個人戦'!$S$30</f>
        <v>0</v>
      </c>
      <c r="G42" s="284">
        <f>'㉒個人戦'!$Q$30</f>
        <v>0</v>
      </c>
      <c r="H42" s="284">
        <f>'㉒個人戦'!$T$30</f>
        <v>0</v>
      </c>
      <c r="I42" s="284">
        <f>'㉒個人戦'!$U$30</f>
        <v>0</v>
      </c>
    </row>
    <row r="43" spans="1:9">
      <c r="A43" s="284" t="s">
        <v>173</v>
      </c>
      <c r="B43" s="284" t="str">
        <f>'㉒個人戦'!$C$31&amp;" "&amp;'㉒個人戦'!$D$31</f>
        <v xml:space="preserve"> </v>
      </c>
      <c r="C43" s="284">
        <f>'㉒個人戦'!$V$31</f>
        <v>0</v>
      </c>
      <c r="D43" s="284">
        <f>'㉒個人戦'!$P$31</f>
        <v>0</v>
      </c>
      <c r="E43" s="284">
        <f>'㉒個人戦'!$R$31</f>
        <v>0</v>
      </c>
      <c r="F43" s="284">
        <f>'㉒個人戦'!$S$31</f>
        <v>0</v>
      </c>
      <c r="G43" s="284">
        <f>'㉒個人戦'!$Q$31</f>
        <v>0</v>
      </c>
      <c r="H43" s="284">
        <f>'㉒個人戦'!$T$31</f>
        <v>0</v>
      </c>
      <c r="I43" s="284">
        <f>'㉒個人戦'!$U$31</f>
        <v>0</v>
      </c>
    </row>
    <row r="44" spans="1:9">
      <c r="A44" s="284" t="s">
        <v>174</v>
      </c>
      <c r="B44" s="284" t="str">
        <f>'㉒個人戦'!$C$32&amp;" "&amp;'㉒個人戦'!$D$32</f>
        <v xml:space="preserve"> </v>
      </c>
      <c r="C44" s="284">
        <f>'㉒個人戦'!$V$32</f>
        <v>0</v>
      </c>
      <c r="D44" s="284">
        <f>'㉒個人戦'!$P$32</f>
        <v>0</v>
      </c>
      <c r="E44" s="284">
        <f>'㉒個人戦'!$R$32</f>
        <v>0</v>
      </c>
      <c r="F44" s="284">
        <f>'㉒個人戦'!$S$32</f>
        <v>0</v>
      </c>
      <c r="G44" s="284">
        <f>'㉒個人戦'!$Q$32</f>
        <v>0</v>
      </c>
      <c r="H44" s="284">
        <f>'㉒個人戦'!$T$32</f>
        <v>0</v>
      </c>
      <c r="I44" s="284">
        <f>'㉒個人戦'!$U$32</f>
        <v>0</v>
      </c>
    </row>
  </sheetData>
  <sheetProtection sheet="1" objects="1" scenarios="1"/>
  <mergeCells count="7">
    <mergeCell ref="C3:I3"/>
    <mergeCell ref="D24:F24"/>
    <mergeCell ref="G24:I24"/>
    <mergeCell ref="B35:C35"/>
    <mergeCell ref="D35:F35"/>
    <mergeCell ref="G35:I35"/>
    <mergeCell ref="B24:C24"/>
  </mergeCells>
  <phoneticPr fontId="3"/>
  <hyperlinks>
    <hyperlink ref="B1" location="お願い!A1" display="お願いへ戻る"/>
  </hyperlink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お願い</vt:lpstr>
      <vt:lpstr>㉑団体戦</vt:lpstr>
      <vt:lpstr>㉒個人戦</vt:lpstr>
      <vt:lpstr>㉓都道府県別選手一覧（様式１７）</vt:lpstr>
      <vt:lpstr>㉔参加費一覧（様式１８）</vt:lpstr>
      <vt:lpstr>㉕メンバーID等一覧</vt:lpstr>
      <vt:lpstr>'㉑団体戦'!Print_Area</vt:lpstr>
      <vt:lpstr>'㉒個人戦'!Print_Area</vt:lpstr>
      <vt:lpstr>'㉓都道府県別選手一覧（様式１７）'!Print_Area</vt:lpstr>
      <vt:lpstr>'㉔参加費一覧（様式１８）'!Print_Area</vt:lpstr>
      <vt:lpstr>'㉕メンバーID等一覧'!Print_Area</vt:lpstr>
      <vt:lpstr>お願い!Print_Area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全国中学校柔道大会実行委員会</dc:creator>
  <cp:lastModifiedBy>Windows ユーザー</cp:lastModifiedBy>
  <cp:lastPrinted>2022-06-16T14:25:48Z</cp:lastPrinted>
  <dcterms:created xsi:type="dcterms:W3CDTF">2001-05-23T00:44:41Z</dcterms:created>
  <dcterms:modified xsi:type="dcterms:W3CDTF">2022-06-16T14:26:09Z</dcterms:modified>
</cp:coreProperties>
</file>